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 оценок" sheetId="1" r:id="rId1"/>
    <sheet name="свод освоения ср-в" sheetId="5" r:id="rId2"/>
    <sheet name="свод по бюджетам" sheetId="7" r:id="rId3"/>
    <sheet name="свод оценок ЛГП" sheetId="3" r:id="rId4"/>
    <sheet name="свод освоен ср-в ЛГП" sheetId="6" r:id="rId5"/>
    <sheet name="свод по бюджетам ЛГП" sheetId="8" r:id="rId6"/>
  </sheets>
  <definedNames>
    <definedName name="_xlnm.Print_Titles" localSheetId="4">'свод освоен ср-в ЛГП'!$B:$B,'свод освоен ср-в ЛГП'!$4:$6</definedName>
    <definedName name="_xlnm.Print_Titles" localSheetId="1">'свод освоения ср-в'!$B:$B,'свод освоения ср-в'!$4:$6</definedName>
    <definedName name="_xlnm.Print_Titles" localSheetId="0">'свод оценок'!$6:$6</definedName>
    <definedName name="_xlnm.Print_Titles" localSheetId="3">'свод оценок ЛГП'!$6:$6</definedName>
    <definedName name="_xlnm.Print_Titles" localSheetId="2">'свод по бюджетам'!$6:$6</definedName>
  </definedNames>
  <calcPr calcId="124519"/>
</workbook>
</file>

<file path=xl/calcChain.xml><?xml version="1.0" encoding="utf-8"?>
<calcChain xmlns="http://schemas.openxmlformats.org/spreadsheetml/2006/main">
  <c r="F11" i="8"/>
  <c r="F10"/>
  <c r="F9"/>
  <c r="F8"/>
  <c r="F7"/>
  <c r="L16" i="7"/>
  <c r="F16"/>
  <c r="F16" i="5"/>
  <c r="M23" i="7" l="1"/>
  <c r="L19"/>
  <c r="J19"/>
  <c r="H19"/>
  <c r="F21"/>
  <c r="F19"/>
  <c r="L13"/>
  <c r="J13"/>
  <c r="H13"/>
  <c r="F21" i="5"/>
  <c r="F19"/>
  <c r="F11" i="6"/>
  <c r="M13" i="8"/>
  <c r="N11"/>
  <c r="L11"/>
  <c r="N10"/>
  <c r="L10"/>
  <c r="N9"/>
  <c r="L9"/>
  <c r="N8"/>
  <c r="L8"/>
  <c r="N7"/>
  <c r="L7"/>
  <c r="K13"/>
  <c r="J11"/>
  <c r="H11"/>
  <c r="J10"/>
  <c r="H10"/>
  <c r="J9"/>
  <c r="H9"/>
  <c r="J8"/>
  <c r="H8"/>
  <c r="J7"/>
  <c r="H7"/>
  <c r="I13"/>
  <c r="G13"/>
  <c r="E13"/>
  <c r="D13"/>
  <c r="C13"/>
  <c r="I13" i="6"/>
  <c r="F10"/>
  <c r="K23" i="7"/>
  <c r="I23"/>
  <c r="L17"/>
  <c r="J17"/>
  <c r="H17"/>
  <c r="L12"/>
  <c r="J12"/>
  <c r="H12"/>
  <c r="L11"/>
  <c r="J11"/>
  <c r="H11"/>
  <c r="L10"/>
  <c r="J10"/>
  <c r="H10"/>
  <c r="L9"/>
  <c r="J9"/>
  <c r="H9"/>
  <c r="L8"/>
  <c r="J8"/>
  <c r="H8"/>
  <c r="L7"/>
  <c r="J7"/>
  <c r="H7"/>
  <c r="G23"/>
  <c r="E23"/>
  <c r="D23"/>
  <c r="C23"/>
  <c r="F17"/>
  <c r="F13"/>
  <c r="F12"/>
  <c r="F11"/>
  <c r="F10"/>
  <c r="F9"/>
  <c r="F8"/>
  <c r="F7"/>
  <c r="N23" i="5"/>
  <c r="J23"/>
  <c r="E23"/>
  <c r="E24" s="1"/>
  <c r="F13"/>
  <c r="J13" i="6"/>
  <c r="H13"/>
  <c r="G13"/>
  <c r="E13"/>
  <c r="F9"/>
  <c r="F8"/>
  <c r="F7"/>
  <c r="Q23" i="5"/>
  <c r="R23"/>
  <c r="F17"/>
  <c r="T23"/>
  <c r="S23"/>
  <c r="P23"/>
  <c r="O23"/>
  <c r="M23"/>
  <c r="L23"/>
  <c r="K23"/>
  <c r="I23"/>
  <c r="H23"/>
  <c r="G23"/>
  <c r="F12"/>
  <c r="F11"/>
  <c r="F10"/>
  <c r="F9"/>
  <c r="F8"/>
  <c r="F7"/>
  <c r="D13" i="6"/>
  <c r="C13"/>
  <c r="D23" i="5"/>
  <c r="C23"/>
  <c r="E13" i="3"/>
  <c r="D13"/>
  <c r="H23" i="7" l="1"/>
  <c r="L23"/>
  <c r="L13" i="8"/>
  <c r="F13"/>
  <c r="J13"/>
  <c r="N13"/>
  <c r="H13"/>
  <c r="J23" i="7"/>
  <c r="F23"/>
  <c r="F13" i="6"/>
  <c r="F23" i="5"/>
  <c r="E24" i="1"/>
  <c r="D24"/>
</calcChain>
</file>

<file path=xl/sharedStrings.xml><?xml version="1.0" encoding="utf-8"?>
<sst xmlns="http://schemas.openxmlformats.org/spreadsheetml/2006/main" count="429" uniqueCount="118">
  <si>
    <t>Наименование МП</t>
  </si>
  <si>
    <t>Администратор МП</t>
  </si>
  <si>
    <t>Количество мероприятий и их выполнение в отчетном году</t>
  </si>
  <si>
    <t>по МП</t>
  </si>
  <si>
    <t>факт</t>
  </si>
  <si>
    <t>Оценки</t>
  </si>
  <si>
    <t>Заключение по МП</t>
  </si>
  <si>
    <r>
      <t xml:space="preserve">Р1     </t>
    </r>
    <r>
      <rPr>
        <b/>
        <sz val="9"/>
        <color theme="1"/>
        <rFont val="Calibri"/>
        <family val="2"/>
        <charset val="204"/>
        <scheme val="minor"/>
      </rPr>
      <t>(Степень выполнения меропри-ятий МП)</t>
    </r>
  </si>
  <si>
    <r>
      <t xml:space="preserve">Р2 </t>
    </r>
    <r>
      <rPr>
        <b/>
        <sz val="9"/>
        <color theme="1"/>
        <rFont val="Calibri"/>
        <family val="2"/>
        <charset val="204"/>
        <scheme val="minor"/>
      </rPr>
      <t>(Осуществ-ление в отчетном году иными субъектами действий и меро-приятий, указанных в МП в качестве факторов, способствующих реализа-ции МП )</t>
    </r>
  </si>
  <si>
    <r>
      <t xml:space="preserve">Р3     </t>
    </r>
    <r>
      <rPr>
        <b/>
        <sz val="9"/>
        <color theme="1"/>
        <rFont val="Calibri"/>
        <family val="2"/>
        <charset val="204"/>
        <scheme val="minor"/>
      </rPr>
      <t>(Степень достижения плановых значений промежуточных целевых индикаторов  МП)</t>
    </r>
  </si>
  <si>
    <r>
      <t xml:space="preserve">Р4  </t>
    </r>
    <r>
      <rPr>
        <b/>
        <sz val="9"/>
        <color theme="1"/>
        <rFont val="Calibri"/>
        <family val="2"/>
        <charset val="204"/>
        <scheme val="minor"/>
      </rPr>
      <t>(Сохранение актуально-сти социально-экономиче-ской проблемы Лежневского  района , на решение которой направлена  МП)</t>
    </r>
  </si>
  <si>
    <r>
      <t xml:space="preserve">Р5  </t>
    </r>
    <r>
      <rPr>
        <b/>
        <sz val="9"/>
        <color theme="1"/>
        <rFont val="Calibri"/>
        <family val="2"/>
        <charset val="204"/>
        <scheme val="minor"/>
      </rPr>
      <t>(Появление иных факторов, существенно изменяю-щих вероятность решения цели, задач и меропри-ятий МП в установлен-ные сроки)</t>
    </r>
  </si>
  <si>
    <t xml:space="preserve">отдел координации социальной сферы </t>
  </si>
  <si>
    <t>отдел образования</t>
  </si>
  <si>
    <t xml:space="preserve">Отдел управления делами </t>
  </si>
  <si>
    <t>нет</t>
  </si>
  <si>
    <t>высокая</t>
  </si>
  <si>
    <t>средняя</t>
  </si>
  <si>
    <t>целесообразно сохранение МП</t>
  </si>
  <si>
    <t>низкая</t>
  </si>
  <si>
    <t>Наименование невыполненных мероприятий (сумма средств на мероприятие и % от общей суммы средств на отчетный год), причины невыполнения.</t>
  </si>
  <si>
    <t>ИТОГО:</t>
  </si>
  <si>
    <t>сводная оценка  эффек-тивности МП</t>
  </si>
  <si>
    <t>отдел экономики и предпринимательства</t>
  </si>
  <si>
    <t>Приложение 1</t>
  </si>
  <si>
    <t>Приложение 2</t>
  </si>
  <si>
    <t>(Лежневское городское поселение)</t>
  </si>
  <si>
    <t>комитет по управлению муниципальным имуществом, земельными ресурсами и архитектуре Администрации Лежневского муниципального района Ивановской области</t>
  </si>
  <si>
    <t>Приложение 1а</t>
  </si>
  <si>
    <t>Приложение 2а</t>
  </si>
  <si>
    <t>Предусмотрено по МП</t>
  </si>
  <si>
    <t>Предусмотрено по бюджету</t>
  </si>
  <si>
    <t>Фактически освоено</t>
  </si>
  <si>
    <t>% освоения по МП</t>
  </si>
  <si>
    <t>Фактически освоено  в разрезе кодов функциональной классификации расходов:</t>
  </si>
  <si>
    <t>необходимо переработать МП или досрочно прекратить</t>
  </si>
  <si>
    <t>(тыс. рублей)</t>
  </si>
  <si>
    <t>р.0701</t>
  </si>
  <si>
    <t>р.1004</t>
  </si>
  <si>
    <t>р.0702</t>
  </si>
  <si>
    <t>р.0703</t>
  </si>
  <si>
    <t>р.0707</t>
  </si>
  <si>
    <t>р.0709</t>
  </si>
  <si>
    <t>р.1105</t>
  </si>
  <si>
    <t>примечание</t>
  </si>
  <si>
    <t>р.0104</t>
  </si>
  <si>
    <t>р.0113</t>
  </si>
  <si>
    <t>управление развития инфраструктуры и жилищно-коммунального хозяйства</t>
  </si>
  <si>
    <t>р.1003</t>
  </si>
  <si>
    <t xml:space="preserve">финансирование МП не приведено в соответствии с бюджетом </t>
  </si>
  <si>
    <t>р.0801</t>
  </si>
  <si>
    <t>(*) - финансирование мероприятий по улучшению жилищных условий  шло напрямую из областного бюджета через Департамент сельского хозяйства и продовольствия</t>
  </si>
  <si>
    <t>ИТОГО без учета (*):</t>
  </si>
  <si>
    <t>р.0409</t>
  </si>
  <si>
    <t>(Лежневский муниципальный район)</t>
  </si>
  <si>
    <t>регистр номер</t>
  </si>
  <si>
    <t>2.</t>
  </si>
  <si>
    <t xml:space="preserve"> «Развитие образования Лежневского района Ивановской области»</t>
  </si>
  <si>
    <t>3.</t>
  </si>
  <si>
    <t xml:space="preserve"> «Развитие физической культуры и спорта Лежневского муниципального района»</t>
  </si>
  <si>
    <t>4.</t>
  </si>
  <si>
    <t xml:space="preserve"> «Поддержка одаренной молодежи Лежневского муниципального района»</t>
  </si>
  <si>
    <t>5.</t>
  </si>
  <si>
    <t>«Информационное общество Лежневского муниципального района Ивановской области»</t>
  </si>
  <si>
    <t>6.</t>
  </si>
  <si>
    <t xml:space="preserve"> «Развитие транспортной системы Лежневского муниципального района Ивановской области»</t>
  </si>
  <si>
    <t>7.</t>
  </si>
  <si>
    <t>«Профессиональная подготовка, переподготовка и повышение квалификации муниципальных служащих Администрации Лежневского муниципального района»</t>
  </si>
  <si>
    <t>9.</t>
  </si>
  <si>
    <t xml:space="preserve"> "Устойчивое развитие сельских территорий Лежневского муниципального района Ивановской области"</t>
  </si>
  <si>
    <t>10.</t>
  </si>
  <si>
    <t>"Капитальный ремонт общего имущества в многоквартирных домах, расположенных на территории Лежневского муниципального района Ивановской области на 2015-2044 годы"</t>
  </si>
  <si>
    <t>15.</t>
  </si>
  <si>
    <t>17.</t>
  </si>
  <si>
    <t>19.</t>
  </si>
  <si>
    <t>«Профилактика терроризма в Лежневском муниципальном районе на 2019-2021 годы»</t>
  </si>
  <si>
    <t xml:space="preserve">отдел по делам гражданской обороны, чрезвычайным ситуациям и мобилизационной работе </t>
  </si>
  <si>
    <t>Регистр номер</t>
  </si>
  <si>
    <t>1.</t>
  </si>
  <si>
    <t>"Развитие транспортной системы Лежневского городского поселения"</t>
  </si>
  <si>
    <t>«Детские игровые площадки Лежневского городского поселения Лежневского муниципального района»</t>
  </si>
  <si>
    <t xml:space="preserve"> "Формирование современной городской среды на территории Лежневского городского поселения на 2018-2024 годы"</t>
  </si>
  <si>
    <t>р.0503</t>
  </si>
  <si>
    <t>р.0705</t>
  </si>
  <si>
    <t>Приложение 3</t>
  </si>
  <si>
    <t>Фактически освоено  в разрезе бюджетов:</t>
  </si>
  <si>
    <t>федеральный</t>
  </si>
  <si>
    <t>региональный</t>
  </si>
  <si>
    <t>местный</t>
  </si>
  <si>
    <t>% к итогу</t>
  </si>
  <si>
    <t>«Развитие культуры и искусства в Лежневском городском поселении Лежневского муниципального района Ивановской области на 2020-2022 гг.»</t>
  </si>
  <si>
    <t>Свод освоения финансовых средств МП за 2020 год</t>
  </si>
  <si>
    <t>средства ТОС</t>
  </si>
  <si>
    <t>Приложение 3а</t>
  </si>
  <si>
    <t>Разработка и изготовление информационно-агитационных материалов по тематике противодействия терроризму (9,0 тыс. рублей или 100%)</t>
  </si>
  <si>
    <t>"Уличное освещение  на территории Лежневского городского поселения Лежневского муниципального района Ивановской области"</t>
  </si>
  <si>
    <t>"Уличное освещение на территории Лежневского городского поселения Лежневского муниципального района Ивановской области"</t>
  </si>
  <si>
    <t xml:space="preserve"> «Развитие газоснабжения и газификации Лежневского муниципального района Ивановской области»</t>
  </si>
  <si>
    <t>1. Реконструкция водопроводных сетей с. Шилыково 2,2 км,
2. Начало строительства газопровода (низкого, среднего давления) в с. Хозниково, д. Паршнево, д. Арефино (10 км),
3.Строительство спортивной площадки в с. Шилыково
(31500 тыс. рублей или 89,7%)</t>
  </si>
  <si>
    <t>С учетом 22 МКД за 2017-2020 г  в программе 2021 г 30 МКД (финансирования не предусмотрено)</t>
  </si>
  <si>
    <t>«Развитие культуры и искусства на территории Лежневского муниципального района на 2021-2023 гг.»</t>
  </si>
  <si>
    <t>«Территориальное планирование и градостроительное зонирование в Лежневском муниципальном районе на 2021-2023 гг»</t>
  </si>
  <si>
    <t>Разработка проекта внесения изменений в правила землепользования и застройки Лежневского сельского поселения Лежневского муниципального района (289,81 тыс. рублей или 35,8%)</t>
  </si>
  <si>
    <t>«Использование и охрана земель на территории Лежневского муниципального района Ивановской области на 2021-2024 годы»</t>
  </si>
  <si>
    <t>21.</t>
  </si>
  <si>
    <t>22.</t>
  </si>
  <si>
    <t>23.</t>
  </si>
  <si>
    <t>«Вовлечение в оборот земель сельскохозяйственного назначения на территории Лежневского муниципального района»</t>
  </si>
  <si>
    <t xml:space="preserve">1.Выполнение кадастровых работ по образованию земельных участков и постановка на государственный кадастровый учет,
2. Регистрация права муниципальной собственности Лежневского муниципального района, 
3. Предоставление образованных земельных участков сельскохозяйственным товаропроизводителям
</t>
  </si>
  <si>
    <t>Сводные оценки эффективности МП за 2021 год</t>
  </si>
  <si>
    <t>Свод освоения финансовых средств  МП за 2021 год</t>
  </si>
  <si>
    <t>внебюджетные средства</t>
  </si>
  <si>
    <t>16.</t>
  </si>
  <si>
    <t>«Профилактика экстремистской деятельности, гармонизация межэтнических отношений в Лежневском муниципальном районе»</t>
  </si>
  <si>
    <t>р.0314</t>
  </si>
  <si>
    <t>Свод финансовых средств  МП по бюджетам за 2021 год</t>
  </si>
  <si>
    <t>внебюджетные средства 2 тыс. руб.</t>
  </si>
  <si>
    <t>Свод финансовых средств МП по бюджетам за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</si>
</sst>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0" xfId="0" applyFont="1" applyFill="1"/>
    <xf numFmtId="0" fontId="0" fillId="0" borderId="1" xfId="0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pane xSplit="3" ySplit="4" topLeftCell="D18" activePane="bottomRight" state="frozen"/>
      <selection pane="topRight" activeCell="C1" sqref="C1"/>
      <selection pane="bottomLeft" activeCell="A5" sqref="A5"/>
      <selection pane="bottomRight" activeCell="B21" sqref="B21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4" t="s">
        <v>24</v>
      </c>
    </row>
    <row r="2" spans="1:13" ht="15.75">
      <c r="D2" s="15" t="s">
        <v>109</v>
      </c>
      <c r="G2" s="6" t="s">
        <v>54</v>
      </c>
    </row>
    <row r="4" spans="1:13" s="19" customFormat="1" ht="30" customHeight="1">
      <c r="A4" s="12" t="s">
        <v>55</v>
      </c>
      <c r="B4" s="12" t="s">
        <v>0</v>
      </c>
      <c r="C4" s="12" t="s">
        <v>1</v>
      </c>
      <c r="D4" s="16" t="s">
        <v>2</v>
      </c>
      <c r="E4" s="17"/>
      <c r="F4" s="18"/>
      <c r="G4" s="16" t="s">
        <v>5</v>
      </c>
      <c r="H4" s="17"/>
      <c r="I4" s="17"/>
      <c r="J4" s="17"/>
      <c r="K4" s="17"/>
      <c r="L4" s="18"/>
      <c r="M4" s="12" t="s">
        <v>6</v>
      </c>
    </row>
    <row r="5" spans="1:13" s="19" customFormat="1" ht="196.5" customHeight="1">
      <c r="A5" s="13"/>
      <c r="B5" s="13"/>
      <c r="C5" s="13"/>
      <c r="D5" s="7" t="s">
        <v>3</v>
      </c>
      <c r="E5" s="7" t="s">
        <v>4</v>
      </c>
      <c r="F5" s="7" t="s">
        <v>20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22</v>
      </c>
      <c r="M5" s="13"/>
    </row>
    <row r="6" spans="1:13" s="19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</row>
    <row r="7" spans="1:13" ht="44.25" customHeight="1">
      <c r="A7" s="20" t="s">
        <v>56</v>
      </c>
      <c r="B7" s="21" t="s">
        <v>57</v>
      </c>
      <c r="C7" s="1" t="s">
        <v>13</v>
      </c>
      <c r="D7" s="1">
        <v>14</v>
      </c>
      <c r="E7" s="1">
        <v>14</v>
      </c>
      <c r="F7" s="22" t="s">
        <v>15</v>
      </c>
      <c r="G7" s="1" t="s">
        <v>16</v>
      </c>
      <c r="H7" s="1" t="s">
        <v>16</v>
      </c>
      <c r="I7" s="1" t="s">
        <v>17</v>
      </c>
      <c r="J7" s="1" t="s">
        <v>16</v>
      </c>
      <c r="K7" s="1" t="s">
        <v>16</v>
      </c>
      <c r="L7" s="1" t="s">
        <v>16</v>
      </c>
      <c r="M7" s="1" t="s">
        <v>18</v>
      </c>
    </row>
    <row r="8" spans="1:13" ht="49.5" customHeight="1">
      <c r="A8" s="20" t="s">
        <v>58</v>
      </c>
      <c r="B8" s="4" t="s">
        <v>59</v>
      </c>
      <c r="C8" s="11" t="s">
        <v>12</v>
      </c>
      <c r="D8" s="11">
        <v>5</v>
      </c>
      <c r="E8" s="11">
        <v>5</v>
      </c>
      <c r="F8" s="22" t="s">
        <v>15</v>
      </c>
      <c r="G8" s="11" t="s">
        <v>16</v>
      </c>
      <c r="H8" s="11" t="s">
        <v>17</v>
      </c>
      <c r="I8" s="11" t="s">
        <v>16</v>
      </c>
      <c r="J8" s="11" t="s">
        <v>17</v>
      </c>
      <c r="K8" s="11" t="s">
        <v>16</v>
      </c>
      <c r="L8" s="11" t="s">
        <v>16</v>
      </c>
      <c r="M8" s="1" t="s">
        <v>18</v>
      </c>
    </row>
    <row r="9" spans="1:13" ht="45">
      <c r="A9" s="20" t="s">
        <v>60</v>
      </c>
      <c r="B9" s="4" t="s">
        <v>61</v>
      </c>
      <c r="C9" s="11" t="s">
        <v>12</v>
      </c>
      <c r="D9" s="11">
        <v>2</v>
      </c>
      <c r="E9" s="11">
        <v>2</v>
      </c>
      <c r="F9" s="22" t="s">
        <v>15</v>
      </c>
      <c r="G9" s="11" t="s">
        <v>16</v>
      </c>
      <c r="H9" s="11" t="s">
        <v>17</v>
      </c>
      <c r="I9" s="11" t="s">
        <v>16</v>
      </c>
      <c r="J9" s="11" t="s">
        <v>17</v>
      </c>
      <c r="K9" s="11" t="s">
        <v>16</v>
      </c>
      <c r="L9" s="11" t="s">
        <v>16</v>
      </c>
      <c r="M9" s="1" t="s">
        <v>18</v>
      </c>
    </row>
    <row r="10" spans="1:13" ht="45">
      <c r="A10" s="20" t="s">
        <v>62</v>
      </c>
      <c r="B10" s="21" t="s">
        <v>63</v>
      </c>
      <c r="C10" s="11" t="s">
        <v>14</v>
      </c>
      <c r="D10" s="1">
        <v>6</v>
      </c>
      <c r="E10" s="1">
        <v>6</v>
      </c>
      <c r="F10" s="22" t="s">
        <v>15</v>
      </c>
      <c r="G10" s="1" t="s">
        <v>16</v>
      </c>
      <c r="H10" s="1" t="s">
        <v>16</v>
      </c>
      <c r="I10" s="1" t="s">
        <v>17</v>
      </c>
      <c r="J10" s="1" t="s">
        <v>17</v>
      </c>
      <c r="K10" s="1" t="s">
        <v>16</v>
      </c>
      <c r="L10" s="1" t="s">
        <v>16</v>
      </c>
      <c r="M10" s="1" t="s">
        <v>18</v>
      </c>
    </row>
    <row r="11" spans="1:13" ht="66.75" customHeight="1">
      <c r="A11" s="20" t="s">
        <v>64</v>
      </c>
      <c r="B11" s="4" t="s">
        <v>65</v>
      </c>
      <c r="C11" s="11" t="s">
        <v>47</v>
      </c>
      <c r="D11" s="11">
        <v>7</v>
      </c>
      <c r="E11" s="11">
        <v>7</v>
      </c>
      <c r="F11" s="22" t="s">
        <v>15</v>
      </c>
      <c r="G11" s="11" t="s">
        <v>16</v>
      </c>
      <c r="H11" s="11" t="s">
        <v>16</v>
      </c>
      <c r="I11" s="11" t="s">
        <v>17</v>
      </c>
      <c r="J11" s="11" t="s">
        <v>16</v>
      </c>
      <c r="K11" s="11" t="s">
        <v>16</v>
      </c>
      <c r="L11" s="11" t="s">
        <v>16</v>
      </c>
      <c r="M11" s="1" t="s">
        <v>18</v>
      </c>
    </row>
    <row r="12" spans="1:13" ht="90">
      <c r="A12" s="20" t="s">
        <v>66</v>
      </c>
      <c r="B12" s="4" t="s">
        <v>67</v>
      </c>
      <c r="C12" s="11" t="s">
        <v>14</v>
      </c>
      <c r="D12" s="11">
        <v>3</v>
      </c>
      <c r="E12" s="11">
        <v>3</v>
      </c>
      <c r="F12" s="22" t="s">
        <v>15</v>
      </c>
      <c r="G12" s="11" t="s">
        <v>16</v>
      </c>
      <c r="H12" s="11" t="s">
        <v>17</v>
      </c>
      <c r="I12" s="11" t="s">
        <v>16</v>
      </c>
      <c r="J12" s="11" t="s">
        <v>17</v>
      </c>
      <c r="K12" s="11" t="s">
        <v>16</v>
      </c>
      <c r="L12" s="11" t="s">
        <v>16</v>
      </c>
      <c r="M12" s="11" t="s">
        <v>18</v>
      </c>
    </row>
    <row r="13" spans="1:13" ht="108" customHeight="1">
      <c r="A13" s="20" t="s">
        <v>68</v>
      </c>
      <c r="B13" s="4" t="s">
        <v>69</v>
      </c>
      <c r="C13" s="11" t="s">
        <v>23</v>
      </c>
      <c r="D13" s="11">
        <v>4</v>
      </c>
      <c r="E13" s="11">
        <v>1</v>
      </c>
      <c r="F13" s="22" t="s">
        <v>98</v>
      </c>
      <c r="G13" s="11" t="s">
        <v>19</v>
      </c>
      <c r="H13" s="11" t="s">
        <v>19</v>
      </c>
      <c r="I13" s="11" t="s">
        <v>19</v>
      </c>
      <c r="J13" s="11" t="s">
        <v>16</v>
      </c>
      <c r="K13" s="11" t="s">
        <v>16</v>
      </c>
      <c r="L13" s="11" t="s">
        <v>19</v>
      </c>
      <c r="M13" s="11" t="s">
        <v>35</v>
      </c>
    </row>
    <row r="14" spans="1:13" ht="108" customHeight="1">
      <c r="A14" s="20" t="s">
        <v>70</v>
      </c>
      <c r="B14" s="4" t="s">
        <v>71</v>
      </c>
      <c r="C14" s="11" t="s">
        <v>47</v>
      </c>
      <c r="D14" s="11">
        <v>8</v>
      </c>
      <c r="E14" s="11">
        <v>0</v>
      </c>
      <c r="F14" s="22" t="s">
        <v>99</v>
      </c>
      <c r="G14" s="11" t="s">
        <v>19</v>
      </c>
      <c r="H14" s="11" t="s">
        <v>19</v>
      </c>
      <c r="I14" s="11" t="s">
        <v>19</v>
      </c>
      <c r="J14" s="11" t="s">
        <v>16</v>
      </c>
      <c r="K14" s="11" t="s">
        <v>16</v>
      </c>
      <c r="L14" s="11" t="s">
        <v>19</v>
      </c>
      <c r="M14" s="11" t="s">
        <v>35</v>
      </c>
    </row>
    <row r="15" spans="1:13" ht="120.75" customHeight="1">
      <c r="A15" s="20" t="s">
        <v>72</v>
      </c>
      <c r="B15" s="4" t="s">
        <v>97</v>
      </c>
      <c r="C15" s="11" t="s">
        <v>27</v>
      </c>
      <c r="D15" s="11">
        <v>0</v>
      </c>
      <c r="E15" s="11">
        <v>0</v>
      </c>
      <c r="F15" s="22" t="s">
        <v>15</v>
      </c>
      <c r="G15" s="11" t="s">
        <v>16</v>
      </c>
      <c r="H15" s="11" t="s">
        <v>16</v>
      </c>
      <c r="I15" s="11" t="s">
        <v>16</v>
      </c>
      <c r="J15" s="11" t="s">
        <v>17</v>
      </c>
      <c r="K15" s="11" t="s">
        <v>16</v>
      </c>
      <c r="L15" s="11" t="s">
        <v>16</v>
      </c>
      <c r="M15" s="11" t="s">
        <v>18</v>
      </c>
    </row>
    <row r="16" spans="1:13" ht="75" customHeight="1">
      <c r="A16" s="20" t="s">
        <v>112</v>
      </c>
      <c r="B16" s="4" t="s">
        <v>113</v>
      </c>
      <c r="C16" s="11" t="s">
        <v>12</v>
      </c>
      <c r="D16" s="11">
        <v>6</v>
      </c>
      <c r="E16" s="11">
        <v>6</v>
      </c>
      <c r="F16" s="22" t="s">
        <v>15</v>
      </c>
      <c r="G16" s="11" t="s">
        <v>16</v>
      </c>
      <c r="H16" s="11" t="s">
        <v>16</v>
      </c>
      <c r="I16" s="11" t="s">
        <v>16</v>
      </c>
      <c r="J16" s="11" t="s">
        <v>17</v>
      </c>
      <c r="K16" s="11" t="s">
        <v>16</v>
      </c>
      <c r="L16" s="11" t="s">
        <v>16</v>
      </c>
      <c r="M16" s="11" t="s">
        <v>18</v>
      </c>
    </row>
    <row r="17" spans="1:13" ht="60">
      <c r="A17" s="20" t="s">
        <v>73</v>
      </c>
      <c r="B17" s="4" t="s">
        <v>100</v>
      </c>
      <c r="C17" s="11" t="s">
        <v>12</v>
      </c>
      <c r="D17" s="11">
        <v>3</v>
      </c>
      <c r="E17" s="11">
        <v>3</v>
      </c>
      <c r="F17" s="22" t="s">
        <v>15</v>
      </c>
      <c r="G17" s="11" t="s">
        <v>16</v>
      </c>
      <c r="H17" s="11" t="s">
        <v>16</v>
      </c>
      <c r="I17" s="11" t="s">
        <v>16</v>
      </c>
      <c r="J17" s="11" t="s">
        <v>17</v>
      </c>
      <c r="K17" s="11" t="s">
        <v>16</v>
      </c>
      <c r="L17" s="11" t="s">
        <v>16</v>
      </c>
      <c r="M17" s="11" t="s">
        <v>18</v>
      </c>
    </row>
    <row r="18" spans="1:13" ht="75">
      <c r="A18" s="20" t="s">
        <v>74</v>
      </c>
      <c r="B18" s="4" t="s">
        <v>75</v>
      </c>
      <c r="C18" s="11" t="s">
        <v>76</v>
      </c>
      <c r="D18" s="11">
        <v>9</v>
      </c>
      <c r="E18" s="11">
        <v>8</v>
      </c>
      <c r="F18" s="22" t="s">
        <v>94</v>
      </c>
      <c r="G18" s="11" t="s">
        <v>17</v>
      </c>
      <c r="H18" s="11" t="s">
        <v>19</v>
      </c>
      <c r="I18" s="11" t="s">
        <v>16</v>
      </c>
      <c r="J18" s="11" t="s">
        <v>17</v>
      </c>
      <c r="K18" s="11" t="s">
        <v>16</v>
      </c>
      <c r="L18" s="11" t="s">
        <v>17</v>
      </c>
      <c r="M18" s="11" t="s">
        <v>18</v>
      </c>
    </row>
    <row r="19" spans="1:13" ht="120" customHeight="1">
      <c r="A19" s="20" t="s">
        <v>104</v>
      </c>
      <c r="B19" s="4" t="s">
        <v>101</v>
      </c>
      <c r="C19" s="11" t="s">
        <v>27</v>
      </c>
      <c r="D19" s="11">
        <v>2</v>
      </c>
      <c r="E19" s="11">
        <v>1</v>
      </c>
      <c r="F19" s="22" t="s">
        <v>102</v>
      </c>
      <c r="G19" s="11" t="s">
        <v>19</v>
      </c>
      <c r="H19" s="11" t="s">
        <v>17</v>
      </c>
      <c r="I19" s="11" t="s">
        <v>19</v>
      </c>
      <c r="J19" s="11" t="s">
        <v>17</v>
      </c>
      <c r="K19" s="11" t="s">
        <v>16</v>
      </c>
      <c r="L19" s="11" t="s">
        <v>19</v>
      </c>
      <c r="M19" s="11" t="s">
        <v>35</v>
      </c>
    </row>
    <row r="20" spans="1:13" ht="120" customHeight="1">
      <c r="A20" s="20" t="s">
        <v>105</v>
      </c>
      <c r="B20" s="4" t="s">
        <v>103</v>
      </c>
      <c r="C20" s="11" t="s">
        <v>27</v>
      </c>
      <c r="D20" s="11">
        <v>4</v>
      </c>
      <c r="E20" s="11">
        <v>4</v>
      </c>
      <c r="F20" s="22" t="s">
        <v>15</v>
      </c>
      <c r="G20" s="11" t="s">
        <v>16</v>
      </c>
      <c r="H20" s="11" t="s">
        <v>16</v>
      </c>
      <c r="I20" s="11" t="s">
        <v>17</v>
      </c>
      <c r="J20" s="11" t="s">
        <v>17</v>
      </c>
      <c r="K20" s="11" t="s">
        <v>16</v>
      </c>
      <c r="L20" s="11" t="s">
        <v>16</v>
      </c>
      <c r="M20" s="11" t="s">
        <v>18</v>
      </c>
    </row>
    <row r="21" spans="1:13" ht="135.75" customHeight="1">
      <c r="A21" s="20" t="s">
        <v>106</v>
      </c>
      <c r="B21" s="4" t="s">
        <v>107</v>
      </c>
      <c r="C21" s="11" t="s">
        <v>27</v>
      </c>
      <c r="D21" s="11">
        <v>3</v>
      </c>
      <c r="E21" s="11">
        <v>0</v>
      </c>
      <c r="F21" s="22" t="s">
        <v>108</v>
      </c>
      <c r="G21" s="11" t="s">
        <v>19</v>
      </c>
      <c r="H21" s="11" t="s">
        <v>19</v>
      </c>
      <c r="I21" s="11" t="s">
        <v>19</v>
      </c>
      <c r="J21" s="11" t="s">
        <v>17</v>
      </c>
      <c r="K21" s="11" t="s">
        <v>16</v>
      </c>
      <c r="L21" s="11" t="s">
        <v>19</v>
      </c>
      <c r="M21" s="11" t="s">
        <v>35</v>
      </c>
    </row>
    <row r="22" spans="1:13">
      <c r="A22" s="20"/>
      <c r="B22" s="4"/>
      <c r="C22" s="11"/>
      <c r="D22" s="11"/>
      <c r="E22" s="11"/>
      <c r="F22" s="22"/>
      <c r="G22" s="11"/>
      <c r="H22" s="11"/>
      <c r="I22" s="11"/>
      <c r="J22" s="11"/>
      <c r="K22" s="11"/>
      <c r="L22" s="11"/>
      <c r="M22" s="11"/>
    </row>
    <row r="23" spans="1:13">
      <c r="A23" s="20"/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19" customFormat="1">
      <c r="A24" s="23"/>
      <c r="B24" s="8" t="s">
        <v>21</v>
      </c>
      <c r="C24" s="7"/>
      <c r="D24" s="7">
        <f>SUM(D7:D23)</f>
        <v>76</v>
      </c>
      <c r="E24" s="7">
        <f>SUM(E7:E23)</f>
        <v>60</v>
      </c>
      <c r="F24" s="7"/>
      <c r="G24" s="7"/>
      <c r="H24" s="7"/>
      <c r="I24" s="7"/>
      <c r="J24" s="7"/>
      <c r="K24" s="7"/>
      <c r="L24" s="7"/>
      <c r="M24" s="7"/>
    </row>
    <row r="25" spans="1:13" ht="30">
      <c r="B25" s="2" t="s">
        <v>23</v>
      </c>
    </row>
    <row r="26" spans="1:13">
      <c r="B26" s="3"/>
    </row>
  </sheetData>
  <mergeCells count="6">
    <mergeCell ref="M4:M5"/>
    <mergeCell ref="A4:A5"/>
    <mergeCell ref="D4:F4"/>
    <mergeCell ref="B4:B5"/>
    <mergeCell ref="C4:C5"/>
    <mergeCell ref="G4:L4"/>
  </mergeCells>
  <pageMargins left="0.42" right="0.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pane xSplit="2" ySplit="6" topLeftCell="C16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10.85546875" style="6" customWidth="1"/>
    <col min="5" max="5" width="8.7109375" style="6" customWidth="1"/>
    <col min="6" max="6" width="7" style="6" customWidth="1"/>
    <col min="7" max="20" width="10.7109375" style="6" customWidth="1"/>
    <col min="21" max="21" width="17.28515625" style="6" customWidth="1"/>
    <col min="22" max="16384" width="9.140625" style="6"/>
  </cols>
  <sheetData>
    <row r="1" spans="1:21">
      <c r="T1" s="14" t="s">
        <v>25</v>
      </c>
    </row>
    <row r="2" spans="1:21" ht="15.75">
      <c r="C2" s="15" t="s">
        <v>110</v>
      </c>
      <c r="I2" s="6" t="s">
        <v>54</v>
      </c>
    </row>
    <row r="3" spans="1:21">
      <c r="S3" s="6" t="s">
        <v>36</v>
      </c>
    </row>
    <row r="4" spans="1:21" s="19" customFormat="1" ht="36" customHeight="1">
      <c r="A4" s="24" t="s">
        <v>77</v>
      </c>
      <c r="B4" s="12" t="s">
        <v>0</v>
      </c>
      <c r="C4" s="24" t="s">
        <v>30</v>
      </c>
      <c r="D4" s="24" t="s">
        <v>31</v>
      </c>
      <c r="E4" s="24" t="s">
        <v>32</v>
      </c>
      <c r="F4" s="24" t="s">
        <v>33</v>
      </c>
      <c r="G4" s="16" t="s">
        <v>34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25" t="s">
        <v>44</v>
      </c>
    </row>
    <row r="5" spans="1:21" s="19" customFormat="1" ht="31.5" customHeight="1">
      <c r="A5" s="24"/>
      <c r="B5" s="13"/>
      <c r="C5" s="24"/>
      <c r="D5" s="24"/>
      <c r="E5" s="24"/>
      <c r="F5" s="24"/>
      <c r="G5" s="26" t="s">
        <v>45</v>
      </c>
      <c r="H5" s="26" t="s">
        <v>46</v>
      </c>
      <c r="I5" s="26" t="s">
        <v>114</v>
      </c>
      <c r="J5" s="26" t="s">
        <v>53</v>
      </c>
      <c r="K5" s="26" t="s">
        <v>37</v>
      </c>
      <c r="L5" s="26" t="s">
        <v>39</v>
      </c>
      <c r="M5" s="26" t="s">
        <v>40</v>
      </c>
      <c r="N5" s="26" t="s">
        <v>83</v>
      </c>
      <c r="O5" s="26" t="s">
        <v>41</v>
      </c>
      <c r="P5" s="26" t="s">
        <v>42</v>
      </c>
      <c r="Q5" s="26" t="s">
        <v>50</v>
      </c>
      <c r="R5" s="26" t="s">
        <v>48</v>
      </c>
      <c r="S5" s="26" t="s">
        <v>38</v>
      </c>
      <c r="T5" s="26" t="s">
        <v>43</v>
      </c>
      <c r="U5" s="27"/>
    </row>
    <row r="6" spans="1:21" s="19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28">
        <v>20</v>
      </c>
      <c r="U6" s="28">
        <v>21</v>
      </c>
    </row>
    <row r="7" spans="1:21" ht="44.25" customHeight="1">
      <c r="A7" s="20" t="s">
        <v>56</v>
      </c>
      <c r="B7" s="21" t="s">
        <v>57</v>
      </c>
      <c r="C7" s="5">
        <v>306882.7</v>
      </c>
      <c r="D7" s="5">
        <v>306882.7</v>
      </c>
      <c r="E7" s="29">
        <v>299243.09999999998</v>
      </c>
      <c r="F7" s="30">
        <f t="shared" ref="F7:F21" si="0">E7/C7*100</f>
        <v>97.510579775269164</v>
      </c>
      <c r="G7" s="5"/>
      <c r="H7" s="5"/>
      <c r="I7" s="5"/>
      <c r="J7" s="5"/>
      <c r="K7" s="5">
        <v>112097.7</v>
      </c>
      <c r="L7" s="5">
        <v>157101.5</v>
      </c>
      <c r="M7" s="5">
        <v>18447.400000000001</v>
      </c>
      <c r="N7" s="5">
        <v>103.5</v>
      </c>
      <c r="O7" s="5">
        <v>1112.7</v>
      </c>
      <c r="P7" s="5">
        <v>9514.5</v>
      </c>
      <c r="Q7" s="5"/>
      <c r="R7" s="5"/>
      <c r="S7" s="5">
        <v>865.8</v>
      </c>
      <c r="T7" s="5"/>
      <c r="U7" s="11"/>
    </row>
    <row r="8" spans="1:21" ht="49.5" customHeight="1">
      <c r="A8" s="20" t="s">
        <v>58</v>
      </c>
      <c r="B8" s="4" t="s">
        <v>59</v>
      </c>
      <c r="C8" s="31">
        <v>760</v>
      </c>
      <c r="D8" s="31">
        <v>835</v>
      </c>
      <c r="E8" s="29">
        <v>809.2</v>
      </c>
      <c r="F8" s="30">
        <f t="shared" si="0"/>
        <v>106.47368421052632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>
        <v>809.2</v>
      </c>
      <c r="U8" s="11"/>
    </row>
    <row r="9" spans="1:21" ht="59.25" customHeight="1">
      <c r="A9" s="20" t="s">
        <v>60</v>
      </c>
      <c r="B9" s="4" t="s">
        <v>61</v>
      </c>
      <c r="C9" s="31">
        <v>210</v>
      </c>
      <c r="D9" s="31">
        <v>210</v>
      </c>
      <c r="E9" s="29">
        <v>208.8</v>
      </c>
      <c r="F9" s="30">
        <f t="shared" si="0"/>
        <v>99.428571428571431</v>
      </c>
      <c r="G9" s="31"/>
      <c r="H9" s="31"/>
      <c r="I9" s="31"/>
      <c r="J9" s="31"/>
      <c r="K9" s="31"/>
      <c r="L9" s="31"/>
      <c r="M9" s="31"/>
      <c r="N9" s="31"/>
      <c r="O9" s="31">
        <v>208.8</v>
      </c>
      <c r="P9" s="31"/>
      <c r="Q9" s="31"/>
      <c r="R9" s="31"/>
      <c r="S9" s="31"/>
      <c r="T9" s="31"/>
      <c r="U9" s="11"/>
    </row>
    <row r="10" spans="1:21" ht="45">
      <c r="A10" s="20" t="s">
        <v>62</v>
      </c>
      <c r="B10" s="21" t="s">
        <v>63</v>
      </c>
      <c r="C10" s="5">
        <v>3908.8</v>
      </c>
      <c r="D10" s="5">
        <v>3908.8</v>
      </c>
      <c r="E10" s="29">
        <v>3815</v>
      </c>
      <c r="F10" s="30">
        <f t="shared" si="0"/>
        <v>97.600286532951287</v>
      </c>
      <c r="G10" s="5"/>
      <c r="H10" s="5">
        <v>3815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1"/>
    </row>
    <row r="11" spans="1:21" ht="58.5" customHeight="1">
      <c r="A11" s="20" t="s">
        <v>64</v>
      </c>
      <c r="B11" s="4" t="s">
        <v>65</v>
      </c>
      <c r="C11" s="31">
        <v>35263.4</v>
      </c>
      <c r="D11" s="31">
        <v>35263.4</v>
      </c>
      <c r="E11" s="29">
        <v>33004.199999999997</v>
      </c>
      <c r="F11" s="30">
        <f t="shared" si="0"/>
        <v>93.593357418740098</v>
      </c>
      <c r="G11" s="31"/>
      <c r="H11" s="31"/>
      <c r="I11" s="31"/>
      <c r="J11" s="31">
        <v>33004.199999999997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11"/>
    </row>
    <row r="12" spans="1:21" ht="90">
      <c r="A12" s="20" t="s">
        <v>66</v>
      </c>
      <c r="B12" s="4" t="s">
        <v>67</v>
      </c>
      <c r="C12" s="31">
        <v>130</v>
      </c>
      <c r="D12" s="31">
        <v>130</v>
      </c>
      <c r="E12" s="29">
        <v>92</v>
      </c>
      <c r="F12" s="30">
        <f t="shared" si="0"/>
        <v>70.769230769230774</v>
      </c>
      <c r="G12" s="31">
        <v>92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11"/>
    </row>
    <row r="13" spans="1:21" ht="111" customHeight="1">
      <c r="A13" s="20" t="s">
        <v>68</v>
      </c>
      <c r="B13" s="4" t="s">
        <v>69</v>
      </c>
      <c r="C13" s="31">
        <v>35165.300000000003</v>
      </c>
      <c r="D13" s="31">
        <v>1575</v>
      </c>
      <c r="E13" s="29">
        <v>1902.5</v>
      </c>
      <c r="F13" s="30">
        <f t="shared" si="0"/>
        <v>5.4101628594097022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22" t="s">
        <v>51</v>
      </c>
    </row>
    <row r="14" spans="1:21" ht="108" customHeight="1">
      <c r="A14" s="20" t="s">
        <v>70</v>
      </c>
      <c r="B14" s="4" t="s">
        <v>71</v>
      </c>
      <c r="C14" s="31">
        <v>0</v>
      </c>
      <c r="D14" s="31">
        <v>0</v>
      </c>
      <c r="E14" s="29">
        <v>0</v>
      </c>
      <c r="F14" s="31">
        <v>0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1"/>
    </row>
    <row r="15" spans="1:21" ht="60" customHeight="1">
      <c r="A15" s="20" t="s">
        <v>72</v>
      </c>
      <c r="B15" s="4" t="s">
        <v>97</v>
      </c>
      <c r="C15" s="31">
        <v>0</v>
      </c>
      <c r="D15" s="31">
        <v>0</v>
      </c>
      <c r="E15" s="31">
        <v>0</v>
      </c>
      <c r="F15" s="30">
        <v>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11"/>
    </row>
    <row r="16" spans="1:21" ht="76.5" customHeight="1">
      <c r="A16" s="20" t="s">
        <v>112</v>
      </c>
      <c r="B16" s="4" t="s">
        <v>113</v>
      </c>
      <c r="C16" s="31">
        <v>200</v>
      </c>
      <c r="D16" s="31">
        <v>200</v>
      </c>
      <c r="E16" s="31">
        <v>196</v>
      </c>
      <c r="F16" s="30">
        <f t="shared" si="0"/>
        <v>98</v>
      </c>
      <c r="G16" s="31"/>
      <c r="H16" s="31"/>
      <c r="I16" s="31">
        <v>196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11"/>
    </row>
    <row r="17" spans="1:21" ht="60">
      <c r="A17" s="20" t="s">
        <v>73</v>
      </c>
      <c r="B17" s="4" t="s">
        <v>100</v>
      </c>
      <c r="C17" s="31">
        <v>41.9</v>
      </c>
      <c r="D17" s="31">
        <v>41.9</v>
      </c>
      <c r="E17" s="31">
        <v>41.9</v>
      </c>
      <c r="F17" s="31">
        <f t="shared" si="0"/>
        <v>100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>
        <v>41.9</v>
      </c>
      <c r="R17" s="31"/>
      <c r="S17" s="31"/>
      <c r="T17" s="31"/>
      <c r="U17" s="11"/>
    </row>
    <row r="18" spans="1:21" ht="75">
      <c r="A18" s="20" t="s">
        <v>74</v>
      </c>
      <c r="B18" s="4" t="s">
        <v>75</v>
      </c>
      <c r="C18" s="31">
        <v>9</v>
      </c>
      <c r="D18" s="31">
        <v>0</v>
      </c>
      <c r="E18" s="31">
        <v>0</v>
      </c>
      <c r="F18" s="31">
        <v>0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11" t="s">
        <v>49</v>
      </c>
    </row>
    <row r="19" spans="1:21" ht="90">
      <c r="A19" s="20" t="s">
        <v>104</v>
      </c>
      <c r="B19" s="4" t="s">
        <v>101</v>
      </c>
      <c r="C19" s="31">
        <v>808.11099999999999</v>
      </c>
      <c r="D19" s="31">
        <v>518</v>
      </c>
      <c r="E19" s="31">
        <v>518</v>
      </c>
      <c r="F19" s="31">
        <f t="shared" si="0"/>
        <v>64.100105059824713</v>
      </c>
      <c r="G19" s="31"/>
      <c r="H19" s="31">
        <v>518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11"/>
    </row>
    <row r="20" spans="1:21" ht="75">
      <c r="A20" s="20" t="s">
        <v>105</v>
      </c>
      <c r="B20" s="4" t="s">
        <v>103</v>
      </c>
      <c r="C20" s="31">
        <v>0</v>
      </c>
      <c r="D20" s="31">
        <v>0</v>
      </c>
      <c r="E20" s="31">
        <v>0</v>
      </c>
      <c r="F20" s="31">
        <v>0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11"/>
    </row>
    <row r="21" spans="1:21" ht="75">
      <c r="A21" s="20" t="s">
        <v>106</v>
      </c>
      <c r="B21" s="4" t="s">
        <v>107</v>
      </c>
      <c r="C21" s="31">
        <v>1010.6</v>
      </c>
      <c r="D21" s="31">
        <v>0</v>
      </c>
      <c r="E21" s="31">
        <v>0</v>
      </c>
      <c r="F21" s="31">
        <f t="shared" si="0"/>
        <v>0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1"/>
    </row>
    <row r="22" spans="1:21">
      <c r="A22" s="11"/>
      <c r="B22" s="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1"/>
    </row>
    <row r="23" spans="1:21" s="19" customFormat="1">
      <c r="A23" s="7"/>
      <c r="B23" s="8" t="s">
        <v>21</v>
      </c>
      <c r="C23" s="26">
        <f>SUM(C7:C22)</f>
        <v>384389.81099999999</v>
      </c>
      <c r="D23" s="26">
        <f>SUM(D7:D22)</f>
        <v>349564.80000000005</v>
      </c>
      <c r="E23" s="26">
        <f>SUM(E7:E22)</f>
        <v>339830.7</v>
      </c>
      <c r="F23" s="32">
        <f t="shared" ref="F23" si="1">E23/C23*100</f>
        <v>88.407832433414839</v>
      </c>
      <c r="G23" s="26">
        <f t="shared" ref="G23:T23" si="2">SUM(G7:G22)</f>
        <v>92</v>
      </c>
      <c r="H23" s="26">
        <f t="shared" si="2"/>
        <v>4333</v>
      </c>
      <c r="I23" s="26">
        <f t="shared" si="2"/>
        <v>196</v>
      </c>
      <c r="J23" s="26">
        <f t="shared" si="2"/>
        <v>33004.199999999997</v>
      </c>
      <c r="K23" s="26">
        <f t="shared" si="2"/>
        <v>112097.7</v>
      </c>
      <c r="L23" s="26">
        <f t="shared" si="2"/>
        <v>157101.5</v>
      </c>
      <c r="M23" s="26">
        <f t="shared" si="2"/>
        <v>18447.400000000001</v>
      </c>
      <c r="N23" s="26">
        <f t="shared" si="2"/>
        <v>103.5</v>
      </c>
      <c r="O23" s="26">
        <f t="shared" si="2"/>
        <v>1321.5</v>
      </c>
      <c r="P23" s="26">
        <f t="shared" si="2"/>
        <v>9514.5</v>
      </c>
      <c r="Q23" s="26">
        <f t="shared" si="2"/>
        <v>41.9</v>
      </c>
      <c r="R23" s="26">
        <f t="shared" si="2"/>
        <v>0</v>
      </c>
      <c r="S23" s="26">
        <f t="shared" si="2"/>
        <v>865.8</v>
      </c>
      <c r="T23" s="26">
        <f t="shared" si="2"/>
        <v>809.2</v>
      </c>
      <c r="U23" s="7"/>
    </row>
    <row r="24" spans="1:21" s="33" customFormat="1">
      <c r="B24" s="10" t="s">
        <v>52</v>
      </c>
      <c r="C24" s="34"/>
      <c r="D24" s="34"/>
      <c r="E24" s="34">
        <f>E23-E13</f>
        <v>337928.2</v>
      </c>
      <c r="F24" s="3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6"/>
    </row>
    <row r="25" spans="1:21" s="19" customFormat="1">
      <c r="B25" s="9"/>
      <c r="C25" s="37"/>
      <c r="D25" s="37"/>
      <c r="E25" s="37"/>
      <c r="F25" s="38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9"/>
    </row>
    <row r="26" spans="1:21" ht="30">
      <c r="B26" s="2" t="s">
        <v>23</v>
      </c>
    </row>
    <row r="27" spans="1:21">
      <c r="B27" s="3"/>
    </row>
  </sheetData>
  <mergeCells count="8">
    <mergeCell ref="A4:A5"/>
    <mergeCell ref="U4:U5"/>
    <mergeCell ref="B4:B5"/>
    <mergeCell ref="C4:C5"/>
    <mergeCell ref="G4:T4"/>
    <mergeCell ref="D4:D5"/>
    <mergeCell ref="E4:E5"/>
    <mergeCell ref="F4:F5"/>
  </mergeCells>
  <pageMargins left="0.70866141732283472" right="0.31" top="0.4" bottom="0.3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pane xSplit="2" ySplit="6" topLeftCell="C18" activePane="bottomRight" state="frozen"/>
      <selection pane="topRight" activeCell="C1" sqref="C1"/>
      <selection pane="bottomLeft" activeCell="A7" sqref="A7"/>
      <selection pane="bottomRight" activeCell="I3" sqref="I3"/>
    </sheetView>
  </sheetViews>
  <sheetFormatPr defaultRowHeight="15"/>
  <cols>
    <col min="1" max="1" width="9.140625" style="6"/>
    <col min="2" max="2" width="30.7109375" style="6" customWidth="1"/>
    <col min="3" max="3" width="10.5703125" style="6" customWidth="1"/>
    <col min="4" max="4" width="9.85546875" style="6" customWidth="1"/>
    <col min="5" max="5" width="9.5703125" style="6" customWidth="1"/>
    <col min="6" max="6" width="7.85546875" style="6" customWidth="1"/>
    <col min="7" max="7" width="10.7109375" style="6" customWidth="1"/>
    <col min="8" max="8" width="10.7109375" style="40" customWidth="1"/>
    <col min="9" max="9" width="10.7109375" style="6" customWidth="1"/>
    <col min="10" max="10" width="10.7109375" style="40" customWidth="1"/>
    <col min="11" max="11" width="10.7109375" style="6" customWidth="1"/>
    <col min="12" max="12" width="10.7109375" style="40" customWidth="1"/>
    <col min="13" max="13" width="10.7109375" style="42" customWidth="1"/>
    <col min="14" max="16384" width="9.140625" style="6"/>
  </cols>
  <sheetData>
    <row r="1" spans="1:13">
      <c r="K1" s="41" t="s">
        <v>84</v>
      </c>
      <c r="L1" s="6"/>
    </row>
    <row r="2" spans="1:13" ht="15.75">
      <c r="C2" s="15" t="s">
        <v>115</v>
      </c>
      <c r="I2" s="6" t="s">
        <v>54</v>
      </c>
    </row>
    <row r="3" spans="1:13">
      <c r="K3" s="33" t="s">
        <v>36</v>
      </c>
      <c r="L3" s="6"/>
    </row>
    <row r="4" spans="1:13" s="19" customFormat="1" ht="36" customHeight="1">
      <c r="A4" s="24" t="s">
        <v>77</v>
      </c>
      <c r="B4" s="12" t="s">
        <v>0</v>
      </c>
      <c r="C4" s="24" t="s">
        <v>30</v>
      </c>
      <c r="D4" s="24" t="s">
        <v>31</v>
      </c>
      <c r="E4" s="24" t="s">
        <v>32</v>
      </c>
      <c r="F4" s="24" t="s">
        <v>33</v>
      </c>
      <c r="G4" s="16" t="s">
        <v>85</v>
      </c>
      <c r="H4" s="17"/>
      <c r="I4" s="17"/>
      <c r="J4" s="17"/>
      <c r="K4" s="17"/>
      <c r="L4" s="17"/>
      <c r="M4" s="12" t="s">
        <v>111</v>
      </c>
    </row>
    <row r="5" spans="1:13" s="19" customFormat="1" ht="31.5" customHeight="1">
      <c r="A5" s="24"/>
      <c r="B5" s="13"/>
      <c r="C5" s="24"/>
      <c r="D5" s="24"/>
      <c r="E5" s="24"/>
      <c r="F5" s="24"/>
      <c r="G5" s="26" t="s">
        <v>86</v>
      </c>
      <c r="H5" s="43" t="s">
        <v>89</v>
      </c>
      <c r="I5" s="26" t="s">
        <v>87</v>
      </c>
      <c r="J5" s="43" t="s">
        <v>89</v>
      </c>
      <c r="K5" s="26" t="s">
        <v>88</v>
      </c>
      <c r="L5" s="44" t="s">
        <v>89</v>
      </c>
      <c r="M5" s="13"/>
    </row>
    <row r="6" spans="1:13" s="19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45">
        <v>8</v>
      </c>
      <c r="I6" s="7">
        <v>9</v>
      </c>
      <c r="J6" s="45">
        <v>10</v>
      </c>
      <c r="K6" s="7">
        <v>11</v>
      </c>
      <c r="L6" s="46">
        <v>12</v>
      </c>
      <c r="M6" s="23">
        <v>13</v>
      </c>
    </row>
    <row r="7" spans="1:13" ht="44.25" customHeight="1">
      <c r="A7" s="20" t="s">
        <v>56</v>
      </c>
      <c r="B7" s="21" t="s">
        <v>57</v>
      </c>
      <c r="C7" s="5">
        <v>306882.7</v>
      </c>
      <c r="D7" s="5">
        <v>306882.7</v>
      </c>
      <c r="E7" s="29">
        <v>299243.09999999998</v>
      </c>
      <c r="F7" s="30">
        <f t="shared" ref="F7:F21" si="0">E7/C7*100</f>
        <v>97.510579775269164</v>
      </c>
      <c r="G7" s="5">
        <v>0</v>
      </c>
      <c r="H7" s="47">
        <f>G7/E7*100</f>
        <v>0</v>
      </c>
      <c r="I7" s="5">
        <v>171515.4</v>
      </c>
      <c r="J7" s="48">
        <f>I7/E7*100</f>
        <v>57.316409300665583</v>
      </c>
      <c r="K7" s="5">
        <v>127727.7</v>
      </c>
      <c r="L7" s="49">
        <f>K7/E7*100</f>
        <v>42.683590699334424</v>
      </c>
      <c r="M7" s="20"/>
    </row>
    <row r="8" spans="1:13" ht="49.5" customHeight="1">
      <c r="A8" s="20" t="s">
        <v>58</v>
      </c>
      <c r="B8" s="4" t="s">
        <v>59</v>
      </c>
      <c r="C8" s="31">
        <v>760</v>
      </c>
      <c r="D8" s="31">
        <v>835</v>
      </c>
      <c r="E8" s="29">
        <v>809.2</v>
      </c>
      <c r="F8" s="30">
        <f t="shared" si="0"/>
        <v>106.47368421052632</v>
      </c>
      <c r="G8" s="31">
        <v>0</v>
      </c>
      <c r="H8" s="47">
        <f t="shared" ref="H8:H23" si="1">G8/E8*100</f>
        <v>0</v>
      </c>
      <c r="I8" s="5">
        <v>0</v>
      </c>
      <c r="J8" s="47">
        <f t="shared" ref="J8:J23" si="2">I8/E8*100</f>
        <v>0</v>
      </c>
      <c r="K8" s="5">
        <v>809.2</v>
      </c>
      <c r="L8" s="50">
        <f t="shared" ref="L8:L23" si="3">K8/E8*100</f>
        <v>100</v>
      </c>
      <c r="M8" s="20"/>
    </row>
    <row r="9" spans="1:13" ht="48" customHeight="1">
      <c r="A9" s="20" t="s">
        <v>60</v>
      </c>
      <c r="B9" s="4" t="s">
        <v>61</v>
      </c>
      <c r="C9" s="31">
        <v>210</v>
      </c>
      <c r="D9" s="31">
        <v>210</v>
      </c>
      <c r="E9" s="29">
        <v>208.8</v>
      </c>
      <c r="F9" s="30">
        <f t="shared" si="0"/>
        <v>99.428571428571431</v>
      </c>
      <c r="G9" s="31">
        <v>0</v>
      </c>
      <c r="H9" s="47">
        <f t="shared" si="1"/>
        <v>0</v>
      </c>
      <c r="I9" s="5">
        <v>0</v>
      </c>
      <c r="J9" s="47">
        <f t="shared" si="2"/>
        <v>0</v>
      </c>
      <c r="K9" s="5">
        <v>208.8</v>
      </c>
      <c r="L9" s="50">
        <f t="shared" si="3"/>
        <v>100</v>
      </c>
      <c r="M9" s="20"/>
    </row>
    <row r="10" spans="1:13" ht="45">
      <c r="A10" s="20" t="s">
        <v>62</v>
      </c>
      <c r="B10" s="21" t="s">
        <v>63</v>
      </c>
      <c r="C10" s="5">
        <v>3908.8</v>
      </c>
      <c r="D10" s="5">
        <v>3908.8</v>
      </c>
      <c r="E10" s="29">
        <v>3815</v>
      </c>
      <c r="F10" s="30">
        <f t="shared" si="0"/>
        <v>97.600286532951287</v>
      </c>
      <c r="G10" s="5">
        <v>0</v>
      </c>
      <c r="H10" s="47">
        <f t="shared" si="1"/>
        <v>0</v>
      </c>
      <c r="I10" s="5">
        <v>765.4</v>
      </c>
      <c r="J10" s="48">
        <f t="shared" si="2"/>
        <v>20.062909567496725</v>
      </c>
      <c r="K10" s="5">
        <v>3049.6</v>
      </c>
      <c r="L10" s="49">
        <f t="shared" si="3"/>
        <v>79.937090432503282</v>
      </c>
      <c r="M10" s="20"/>
    </row>
    <row r="11" spans="1:13" ht="58.5" customHeight="1">
      <c r="A11" s="20" t="s">
        <v>64</v>
      </c>
      <c r="B11" s="4" t="s">
        <v>65</v>
      </c>
      <c r="C11" s="31">
        <v>35263.4</v>
      </c>
      <c r="D11" s="31">
        <v>35263.4</v>
      </c>
      <c r="E11" s="29">
        <v>33004.199999999997</v>
      </c>
      <c r="F11" s="30">
        <f t="shared" si="0"/>
        <v>93.593357418740098</v>
      </c>
      <c r="G11" s="31">
        <v>0</v>
      </c>
      <c r="H11" s="47">
        <f t="shared" si="1"/>
        <v>0</v>
      </c>
      <c r="I11" s="5">
        <v>6505.6</v>
      </c>
      <c r="J11" s="48">
        <f t="shared" si="2"/>
        <v>19.711430666400037</v>
      </c>
      <c r="K11" s="5">
        <v>26498.6</v>
      </c>
      <c r="L11" s="49">
        <f t="shared" si="3"/>
        <v>80.288569333599966</v>
      </c>
      <c r="M11" s="20"/>
    </row>
    <row r="12" spans="1:13" ht="90">
      <c r="A12" s="20" t="s">
        <v>66</v>
      </c>
      <c r="B12" s="4" t="s">
        <v>67</v>
      </c>
      <c r="C12" s="31">
        <v>130</v>
      </c>
      <c r="D12" s="31">
        <v>130</v>
      </c>
      <c r="E12" s="29">
        <v>92</v>
      </c>
      <c r="F12" s="30">
        <f t="shared" si="0"/>
        <v>70.769230769230774</v>
      </c>
      <c r="G12" s="31">
        <v>0</v>
      </c>
      <c r="H12" s="47">
        <f t="shared" si="1"/>
        <v>0</v>
      </c>
      <c r="I12" s="5">
        <v>0</v>
      </c>
      <c r="J12" s="47">
        <f t="shared" si="2"/>
        <v>0</v>
      </c>
      <c r="K12" s="5">
        <v>92</v>
      </c>
      <c r="L12" s="50">
        <f t="shared" si="3"/>
        <v>100</v>
      </c>
      <c r="M12" s="20"/>
    </row>
    <row r="13" spans="1:13" ht="60" customHeight="1">
      <c r="A13" s="20" t="s">
        <v>68</v>
      </c>
      <c r="B13" s="4" t="s">
        <v>69</v>
      </c>
      <c r="C13" s="31">
        <v>35165.300000000003</v>
      </c>
      <c r="D13" s="31">
        <v>1575</v>
      </c>
      <c r="E13" s="29">
        <v>1902.5</v>
      </c>
      <c r="F13" s="30">
        <f t="shared" si="0"/>
        <v>5.4101628594097022</v>
      </c>
      <c r="G13" s="31">
        <v>970.2</v>
      </c>
      <c r="H13" s="48">
        <f t="shared" si="1"/>
        <v>50.996057818659658</v>
      </c>
      <c r="I13" s="5">
        <v>9.8000000000000007</v>
      </c>
      <c r="J13" s="48">
        <f t="shared" si="2"/>
        <v>0.51511169513797639</v>
      </c>
      <c r="K13" s="5">
        <v>0</v>
      </c>
      <c r="L13" s="50">
        <f t="shared" si="3"/>
        <v>0</v>
      </c>
      <c r="M13" s="51">
        <v>922.2</v>
      </c>
    </row>
    <row r="14" spans="1:13" ht="108" customHeight="1">
      <c r="A14" s="20" t="s">
        <v>70</v>
      </c>
      <c r="B14" s="4" t="s">
        <v>71</v>
      </c>
      <c r="C14" s="31">
        <v>0</v>
      </c>
      <c r="D14" s="31">
        <v>0</v>
      </c>
      <c r="E14" s="29">
        <v>0</v>
      </c>
      <c r="F14" s="31">
        <v>0</v>
      </c>
      <c r="G14" s="31"/>
      <c r="H14" s="47"/>
      <c r="I14" s="5"/>
      <c r="J14" s="47"/>
      <c r="K14" s="5"/>
      <c r="L14" s="50"/>
      <c r="M14" s="20"/>
    </row>
    <row r="15" spans="1:13" ht="60.75" customHeight="1">
      <c r="A15" s="20" t="s">
        <v>72</v>
      </c>
      <c r="B15" s="4" t="s">
        <v>97</v>
      </c>
      <c r="C15" s="31">
        <v>0</v>
      </c>
      <c r="D15" s="31">
        <v>0</v>
      </c>
      <c r="E15" s="31">
        <v>0</v>
      </c>
      <c r="F15" s="30">
        <v>0</v>
      </c>
      <c r="G15" s="31"/>
      <c r="H15" s="47"/>
      <c r="I15" s="5"/>
      <c r="J15" s="47"/>
      <c r="K15" s="5"/>
      <c r="L15" s="50"/>
      <c r="M15" s="20"/>
    </row>
    <row r="16" spans="1:13" ht="60.75" customHeight="1">
      <c r="A16" s="20" t="s">
        <v>112</v>
      </c>
      <c r="B16" s="4" t="s">
        <v>113</v>
      </c>
      <c r="C16" s="31">
        <v>200</v>
      </c>
      <c r="D16" s="31">
        <v>200</v>
      </c>
      <c r="E16" s="31">
        <v>196</v>
      </c>
      <c r="F16" s="31">
        <f t="shared" si="0"/>
        <v>98</v>
      </c>
      <c r="G16" s="31"/>
      <c r="H16" s="47"/>
      <c r="I16" s="5"/>
      <c r="J16" s="47"/>
      <c r="K16" s="5">
        <v>196</v>
      </c>
      <c r="L16" s="49">
        <f t="shared" si="3"/>
        <v>100</v>
      </c>
      <c r="M16" s="20"/>
    </row>
    <row r="17" spans="1:13" ht="60">
      <c r="A17" s="20" t="s">
        <v>73</v>
      </c>
      <c r="B17" s="4" t="s">
        <v>100</v>
      </c>
      <c r="C17" s="31">
        <v>41.9</v>
      </c>
      <c r="D17" s="31">
        <v>41.9</v>
      </c>
      <c r="E17" s="31">
        <v>41.9</v>
      </c>
      <c r="F17" s="31">
        <f t="shared" si="0"/>
        <v>100</v>
      </c>
      <c r="G17" s="31">
        <v>0</v>
      </c>
      <c r="H17" s="47">
        <f t="shared" si="1"/>
        <v>0</v>
      </c>
      <c r="I17" s="5">
        <v>39.799999999999997</v>
      </c>
      <c r="J17" s="48">
        <f t="shared" si="2"/>
        <v>94.988066825775647</v>
      </c>
      <c r="K17" s="5">
        <v>2.1</v>
      </c>
      <c r="L17" s="49">
        <f t="shared" si="3"/>
        <v>5.0119331742243443</v>
      </c>
      <c r="M17" s="20"/>
    </row>
    <row r="18" spans="1:13" ht="45">
      <c r="A18" s="20" t="s">
        <v>74</v>
      </c>
      <c r="B18" s="4" t="s">
        <v>75</v>
      </c>
      <c r="C18" s="31">
        <v>9</v>
      </c>
      <c r="D18" s="31">
        <v>0</v>
      </c>
      <c r="E18" s="31">
        <v>0</v>
      </c>
      <c r="F18" s="31">
        <v>0</v>
      </c>
      <c r="G18" s="31"/>
      <c r="H18" s="47"/>
      <c r="I18" s="5"/>
      <c r="J18" s="47"/>
      <c r="K18" s="5"/>
      <c r="L18" s="50"/>
      <c r="M18" s="20"/>
    </row>
    <row r="19" spans="1:13" ht="90">
      <c r="A19" s="20" t="s">
        <v>104</v>
      </c>
      <c r="B19" s="4" t="s">
        <v>101</v>
      </c>
      <c r="C19" s="31">
        <v>808.11099999999999</v>
      </c>
      <c r="D19" s="31">
        <v>518</v>
      </c>
      <c r="E19" s="31">
        <v>518</v>
      </c>
      <c r="F19" s="30">
        <f t="shared" si="0"/>
        <v>64.100105059824713</v>
      </c>
      <c r="G19" s="31">
        <v>0</v>
      </c>
      <c r="H19" s="47">
        <f t="shared" si="1"/>
        <v>0</v>
      </c>
      <c r="I19" s="5">
        <v>492.1</v>
      </c>
      <c r="J19" s="48">
        <f t="shared" si="2"/>
        <v>95</v>
      </c>
      <c r="K19" s="5">
        <v>25.9</v>
      </c>
      <c r="L19" s="49">
        <f t="shared" si="3"/>
        <v>5</v>
      </c>
      <c r="M19" s="20"/>
    </row>
    <row r="20" spans="1:13" ht="75">
      <c r="A20" s="20" t="s">
        <v>105</v>
      </c>
      <c r="B20" s="4" t="s">
        <v>103</v>
      </c>
      <c r="C20" s="31">
        <v>0</v>
      </c>
      <c r="D20" s="31">
        <v>0</v>
      </c>
      <c r="E20" s="31">
        <v>0</v>
      </c>
      <c r="F20" s="31">
        <v>0</v>
      </c>
      <c r="G20" s="31"/>
      <c r="H20" s="47"/>
      <c r="I20" s="5"/>
      <c r="J20" s="48"/>
      <c r="K20" s="5"/>
      <c r="L20" s="49"/>
      <c r="M20" s="20"/>
    </row>
    <row r="21" spans="1:13" ht="75">
      <c r="A21" s="20" t="s">
        <v>106</v>
      </c>
      <c r="B21" s="4" t="s">
        <v>107</v>
      </c>
      <c r="C21" s="31">
        <v>1010.6</v>
      </c>
      <c r="D21" s="31">
        <v>0</v>
      </c>
      <c r="E21" s="31">
        <v>0</v>
      </c>
      <c r="F21" s="31">
        <f t="shared" si="0"/>
        <v>0</v>
      </c>
      <c r="G21" s="31"/>
      <c r="H21" s="47"/>
      <c r="I21" s="5"/>
      <c r="J21" s="48"/>
      <c r="K21" s="5"/>
      <c r="L21" s="49"/>
      <c r="M21" s="20"/>
    </row>
    <row r="22" spans="1:13">
      <c r="A22" s="11"/>
      <c r="B22" s="4"/>
      <c r="C22" s="31"/>
      <c r="D22" s="31"/>
      <c r="E22" s="31"/>
      <c r="F22" s="31"/>
      <c r="G22" s="31"/>
      <c r="H22" s="47"/>
      <c r="I22" s="5"/>
      <c r="J22" s="47"/>
      <c r="K22" s="5"/>
      <c r="L22" s="50"/>
      <c r="M22" s="20"/>
    </row>
    <row r="23" spans="1:13" s="19" customFormat="1">
      <c r="A23" s="7"/>
      <c r="B23" s="8" t="s">
        <v>21</v>
      </c>
      <c r="C23" s="26">
        <f>SUM(C7:C22)</f>
        <v>384389.81099999999</v>
      </c>
      <c r="D23" s="26">
        <f>SUM(D7:D22)</f>
        <v>349564.80000000005</v>
      </c>
      <c r="E23" s="26">
        <f>SUM(E7:E22)</f>
        <v>339830.7</v>
      </c>
      <c r="F23" s="32">
        <f t="shared" ref="F23" si="4">E23/C23*100</f>
        <v>88.407832433414839</v>
      </c>
      <c r="G23" s="26">
        <f t="shared" ref="G23:M23" si="5">SUM(G7:G22)</f>
        <v>970.2</v>
      </c>
      <c r="H23" s="52">
        <f t="shared" si="1"/>
        <v>0.2854951009429107</v>
      </c>
      <c r="I23" s="26">
        <f t="shared" si="5"/>
        <v>179328.09999999998</v>
      </c>
      <c r="J23" s="52">
        <f t="shared" si="2"/>
        <v>52.769835097299911</v>
      </c>
      <c r="K23" s="26">
        <f t="shared" si="5"/>
        <v>158609.9</v>
      </c>
      <c r="L23" s="53">
        <f t="shared" si="3"/>
        <v>46.673211101881023</v>
      </c>
      <c r="M23" s="26">
        <f t="shared" si="5"/>
        <v>922.2</v>
      </c>
    </row>
    <row r="24" spans="1:13" s="33" customFormat="1">
      <c r="B24" s="10"/>
      <c r="C24" s="34"/>
      <c r="D24" s="34"/>
      <c r="E24" s="34"/>
      <c r="F24" s="35"/>
      <c r="G24" s="34"/>
      <c r="H24" s="54"/>
      <c r="I24" s="34"/>
      <c r="J24" s="54"/>
      <c r="K24" s="34"/>
      <c r="L24" s="54"/>
      <c r="M24" s="55"/>
    </row>
    <row r="25" spans="1:13" s="19" customFormat="1">
      <c r="B25" s="9"/>
      <c r="C25" s="37"/>
      <c r="D25" s="37"/>
      <c r="E25" s="37"/>
      <c r="F25" s="38"/>
      <c r="G25" s="37"/>
      <c r="H25" s="56"/>
      <c r="I25" s="37"/>
      <c r="J25" s="56"/>
      <c r="K25" s="37"/>
      <c r="L25" s="56"/>
      <c r="M25" s="57"/>
    </row>
    <row r="26" spans="1:13" ht="30">
      <c r="B26" s="2" t="s">
        <v>23</v>
      </c>
    </row>
    <row r="27" spans="1:13">
      <c r="B27" s="3"/>
    </row>
  </sheetData>
  <mergeCells count="8">
    <mergeCell ref="M4:M5"/>
    <mergeCell ref="G4:L4"/>
    <mergeCell ref="A4:A5"/>
    <mergeCell ref="B4:B5"/>
    <mergeCell ref="C4:C5"/>
    <mergeCell ref="D4:D5"/>
    <mergeCell ref="E4:E5"/>
    <mergeCell ref="F4:F5"/>
  </mergeCells>
  <pageMargins left="0.70866141732283472" right="0.27559055118110237" top="0.31496062992125984" bottom="0.31496062992125984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24" sqref="C24"/>
    </sheetView>
  </sheetViews>
  <sheetFormatPr defaultRowHeight="15"/>
  <cols>
    <col min="1" max="1" width="9.140625" style="6"/>
    <col min="2" max="2" width="30.7109375" style="6" customWidth="1"/>
    <col min="3" max="3" width="25.7109375" style="6" customWidth="1"/>
    <col min="4" max="5" width="10.7109375" style="6" customWidth="1"/>
    <col min="6" max="6" width="30.7109375" style="6" customWidth="1"/>
    <col min="7" max="12" width="10.7109375" style="6" customWidth="1"/>
    <col min="13" max="13" width="15.7109375" style="6" customWidth="1"/>
    <col min="14" max="16384" width="9.140625" style="6"/>
  </cols>
  <sheetData>
    <row r="1" spans="1:13">
      <c r="L1" s="14" t="s">
        <v>28</v>
      </c>
    </row>
    <row r="2" spans="1:13" ht="15.75">
      <c r="D2" s="15" t="s">
        <v>109</v>
      </c>
      <c r="G2" s="6" t="s">
        <v>26</v>
      </c>
    </row>
    <row r="4" spans="1:13" s="19" customFormat="1" ht="30" customHeight="1">
      <c r="A4" s="25" t="s">
        <v>55</v>
      </c>
      <c r="B4" s="12" t="s">
        <v>0</v>
      </c>
      <c r="C4" s="12" t="s">
        <v>1</v>
      </c>
      <c r="D4" s="16" t="s">
        <v>2</v>
      </c>
      <c r="E4" s="17"/>
      <c r="F4" s="18"/>
      <c r="G4" s="16" t="s">
        <v>5</v>
      </c>
      <c r="H4" s="17"/>
      <c r="I4" s="17"/>
      <c r="J4" s="17"/>
      <c r="K4" s="17"/>
      <c r="L4" s="18"/>
      <c r="M4" s="12" t="s">
        <v>6</v>
      </c>
    </row>
    <row r="5" spans="1:13" s="19" customFormat="1" ht="196.5" customHeight="1">
      <c r="A5" s="27"/>
      <c r="B5" s="13"/>
      <c r="C5" s="13"/>
      <c r="D5" s="7" t="s">
        <v>3</v>
      </c>
      <c r="E5" s="7" t="s">
        <v>4</v>
      </c>
      <c r="F5" s="7" t="s">
        <v>20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22</v>
      </c>
      <c r="M5" s="13"/>
    </row>
    <row r="6" spans="1:13" s="19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</row>
    <row r="7" spans="1:13" ht="60.75" customHeight="1">
      <c r="A7" s="20" t="s">
        <v>78</v>
      </c>
      <c r="B7" s="4" t="s">
        <v>79</v>
      </c>
      <c r="C7" s="11" t="s">
        <v>47</v>
      </c>
      <c r="D7" s="11">
        <v>4</v>
      </c>
      <c r="E7" s="11">
        <v>4</v>
      </c>
      <c r="F7" s="22" t="s">
        <v>15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11" t="s">
        <v>16</v>
      </c>
      <c r="M7" s="11" t="s">
        <v>18</v>
      </c>
    </row>
    <row r="8" spans="1:13" ht="60" customHeight="1">
      <c r="A8" s="20" t="s">
        <v>56</v>
      </c>
      <c r="B8" s="4" t="s">
        <v>81</v>
      </c>
      <c r="C8" s="11" t="s">
        <v>47</v>
      </c>
      <c r="D8" s="11">
        <v>3</v>
      </c>
      <c r="E8" s="11">
        <v>3</v>
      </c>
      <c r="F8" s="11" t="s">
        <v>15</v>
      </c>
      <c r="G8" s="11" t="s">
        <v>16</v>
      </c>
      <c r="H8" s="11" t="s">
        <v>16</v>
      </c>
      <c r="I8" s="11" t="s">
        <v>16</v>
      </c>
      <c r="J8" s="11" t="s">
        <v>17</v>
      </c>
      <c r="K8" s="11" t="s">
        <v>16</v>
      </c>
      <c r="L8" s="11" t="s">
        <v>17</v>
      </c>
      <c r="M8" s="11" t="s">
        <v>18</v>
      </c>
    </row>
    <row r="9" spans="1:13" ht="60">
      <c r="A9" s="20" t="s">
        <v>58</v>
      </c>
      <c r="B9" s="4" t="s">
        <v>80</v>
      </c>
      <c r="C9" s="11" t="s">
        <v>12</v>
      </c>
      <c r="D9" s="11">
        <v>3</v>
      </c>
      <c r="E9" s="11">
        <v>3</v>
      </c>
      <c r="F9" s="11" t="s">
        <v>15</v>
      </c>
      <c r="G9" s="11" t="s">
        <v>16</v>
      </c>
      <c r="H9" s="11" t="s">
        <v>16</v>
      </c>
      <c r="I9" s="11" t="s">
        <v>16</v>
      </c>
      <c r="J9" s="11" t="s">
        <v>17</v>
      </c>
      <c r="K9" s="11" t="s">
        <v>16</v>
      </c>
      <c r="L9" s="11" t="s">
        <v>16</v>
      </c>
      <c r="M9" s="11" t="s">
        <v>18</v>
      </c>
    </row>
    <row r="10" spans="1:13" ht="90">
      <c r="A10" s="20" t="s">
        <v>62</v>
      </c>
      <c r="B10" s="4" t="s">
        <v>90</v>
      </c>
      <c r="C10" s="11" t="s">
        <v>12</v>
      </c>
      <c r="D10" s="11">
        <v>3</v>
      </c>
      <c r="E10" s="11">
        <v>3</v>
      </c>
      <c r="F10" s="11" t="s">
        <v>15</v>
      </c>
      <c r="G10" s="11" t="s">
        <v>16</v>
      </c>
      <c r="H10" s="11" t="s">
        <v>16</v>
      </c>
      <c r="I10" s="11" t="s">
        <v>16</v>
      </c>
      <c r="J10" s="11" t="s">
        <v>17</v>
      </c>
      <c r="K10" s="11" t="s">
        <v>16</v>
      </c>
      <c r="L10" s="11" t="s">
        <v>16</v>
      </c>
      <c r="M10" s="11" t="s">
        <v>18</v>
      </c>
    </row>
    <row r="11" spans="1:13" ht="75">
      <c r="A11" s="20" t="s">
        <v>66</v>
      </c>
      <c r="B11" s="4" t="s">
        <v>95</v>
      </c>
      <c r="C11" s="11" t="s">
        <v>47</v>
      </c>
      <c r="D11" s="11">
        <v>3</v>
      </c>
      <c r="E11" s="11">
        <v>3</v>
      </c>
      <c r="F11" s="11" t="s">
        <v>15</v>
      </c>
      <c r="G11" s="11" t="s">
        <v>16</v>
      </c>
      <c r="H11" s="11" t="s">
        <v>17</v>
      </c>
      <c r="I11" s="11" t="s">
        <v>16</v>
      </c>
      <c r="J11" s="11" t="s">
        <v>17</v>
      </c>
      <c r="K11" s="11" t="s">
        <v>16</v>
      </c>
      <c r="L11" s="11" t="s">
        <v>16</v>
      </c>
      <c r="M11" s="11" t="s">
        <v>18</v>
      </c>
    </row>
    <row r="12" spans="1:13">
      <c r="A12" s="20"/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9" customFormat="1">
      <c r="A13" s="58"/>
      <c r="B13" s="8" t="s">
        <v>21</v>
      </c>
      <c r="C13" s="7"/>
      <c r="D13" s="7">
        <f>SUM(D7:D12)</f>
        <v>16</v>
      </c>
      <c r="E13" s="7">
        <f>SUM(E7:E12)</f>
        <v>16</v>
      </c>
      <c r="F13" s="7"/>
      <c r="G13" s="7"/>
      <c r="H13" s="7"/>
      <c r="I13" s="7"/>
      <c r="J13" s="7"/>
      <c r="K13" s="7"/>
      <c r="L13" s="7"/>
      <c r="M13" s="7"/>
    </row>
    <row r="15" spans="1:13" ht="30">
      <c r="B15" s="2" t="s">
        <v>23</v>
      </c>
    </row>
    <row r="16" spans="1:13">
      <c r="B16" s="3"/>
    </row>
  </sheetData>
  <mergeCells count="6">
    <mergeCell ref="M4:M5"/>
    <mergeCell ref="A4:A5"/>
    <mergeCell ref="B4:B5"/>
    <mergeCell ref="C4:C5"/>
    <mergeCell ref="D4:F4"/>
    <mergeCell ref="G4:L4"/>
  </mergeCells>
  <pageMargins left="0.70866141732283472" right="0.53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D16" sqref="D16"/>
    </sheetView>
  </sheetViews>
  <sheetFormatPr defaultRowHeight="15"/>
  <cols>
    <col min="1" max="1" width="9.140625" style="6"/>
    <col min="2" max="2" width="30.7109375" style="6" customWidth="1"/>
    <col min="3" max="6" width="15.7109375" style="6" customWidth="1"/>
    <col min="7" max="10" width="10.7109375" style="6" customWidth="1"/>
    <col min="11" max="11" width="15.7109375" style="42" customWidth="1"/>
    <col min="12" max="16384" width="9.140625" style="6"/>
  </cols>
  <sheetData>
    <row r="1" spans="1:11">
      <c r="J1" s="14" t="s">
        <v>29</v>
      </c>
    </row>
    <row r="2" spans="1:11" ht="15.75">
      <c r="C2" s="15" t="s">
        <v>91</v>
      </c>
      <c r="G2" s="6" t="s">
        <v>26</v>
      </c>
    </row>
    <row r="3" spans="1:11">
      <c r="J3" s="6" t="s">
        <v>36</v>
      </c>
    </row>
    <row r="4" spans="1:11" s="19" customFormat="1" ht="30" customHeight="1">
      <c r="A4" s="59"/>
      <c r="B4" s="12" t="s">
        <v>0</v>
      </c>
      <c r="C4" s="24" t="s">
        <v>30</v>
      </c>
      <c r="D4" s="24" t="s">
        <v>31</v>
      </c>
      <c r="E4" s="24" t="s">
        <v>32</v>
      </c>
      <c r="F4" s="24" t="s">
        <v>33</v>
      </c>
      <c r="G4" s="16" t="s">
        <v>34</v>
      </c>
      <c r="H4" s="17"/>
      <c r="I4" s="17"/>
      <c r="J4" s="17"/>
      <c r="K4" s="25" t="s">
        <v>44</v>
      </c>
    </row>
    <row r="5" spans="1:11" s="19" customFormat="1" ht="34.5" customHeight="1">
      <c r="A5" s="59"/>
      <c r="B5" s="13"/>
      <c r="C5" s="24"/>
      <c r="D5" s="24"/>
      <c r="E5" s="24"/>
      <c r="F5" s="24"/>
      <c r="G5" s="26" t="s">
        <v>53</v>
      </c>
      <c r="H5" s="26" t="s">
        <v>82</v>
      </c>
      <c r="I5" s="26" t="s">
        <v>50</v>
      </c>
      <c r="J5" s="26"/>
      <c r="K5" s="27"/>
    </row>
    <row r="6" spans="1:11" s="19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8</v>
      </c>
      <c r="H6" s="7">
        <v>9</v>
      </c>
      <c r="I6" s="7">
        <v>10</v>
      </c>
      <c r="J6" s="23">
        <v>11</v>
      </c>
      <c r="K6" s="60">
        <v>12</v>
      </c>
    </row>
    <row r="7" spans="1:11" ht="47.25" customHeight="1">
      <c r="A7" s="20" t="s">
        <v>78</v>
      </c>
      <c r="B7" s="4" t="s">
        <v>79</v>
      </c>
      <c r="C7" s="11">
        <v>19156.8</v>
      </c>
      <c r="D7" s="11">
        <v>19156.8</v>
      </c>
      <c r="E7" s="11">
        <v>18874.8</v>
      </c>
      <c r="F7" s="61">
        <f>E7/C7*100</f>
        <v>98.527937860185418</v>
      </c>
      <c r="G7" s="11">
        <v>18874.8</v>
      </c>
      <c r="H7" s="11"/>
      <c r="I7" s="11"/>
      <c r="J7" s="11"/>
      <c r="K7" s="20"/>
    </row>
    <row r="8" spans="1:11" ht="60.75" customHeight="1">
      <c r="A8" s="20" t="s">
        <v>56</v>
      </c>
      <c r="B8" s="4" t="s">
        <v>81</v>
      </c>
      <c r="C8" s="11">
        <v>3017.2</v>
      </c>
      <c r="D8" s="11">
        <v>3017.2</v>
      </c>
      <c r="E8" s="11">
        <v>2971.5</v>
      </c>
      <c r="F8" s="61">
        <f t="shared" ref="F8:F11" si="0">E8/C8*100</f>
        <v>98.485350656237586</v>
      </c>
      <c r="G8" s="11"/>
      <c r="H8" s="11">
        <v>2971.5</v>
      </c>
      <c r="I8" s="11"/>
      <c r="J8" s="11"/>
      <c r="K8" s="20"/>
    </row>
    <row r="9" spans="1:11" ht="60">
      <c r="A9" s="20" t="s">
        <v>58</v>
      </c>
      <c r="B9" s="4" t="s">
        <v>80</v>
      </c>
      <c r="C9" s="11">
        <v>1284.2</v>
      </c>
      <c r="D9" s="11">
        <v>1284.2</v>
      </c>
      <c r="E9" s="11">
        <v>1277.8</v>
      </c>
      <c r="F9" s="61">
        <f t="shared" si="0"/>
        <v>99.501635259305402</v>
      </c>
      <c r="G9" s="11"/>
      <c r="H9" s="11">
        <v>1277.8</v>
      </c>
      <c r="I9" s="11"/>
      <c r="J9" s="11"/>
      <c r="K9" s="20"/>
    </row>
    <row r="10" spans="1:11" ht="90">
      <c r="A10" s="20" t="s">
        <v>62</v>
      </c>
      <c r="B10" s="4" t="s">
        <v>90</v>
      </c>
      <c r="C10" s="11">
        <v>83.2</v>
      </c>
      <c r="D10" s="11">
        <v>83.2</v>
      </c>
      <c r="E10" s="11">
        <v>83.2</v>
      </c>
      <c r="F10" s="11">
        <f t="shared" si="0"/>
        <v>100</v>
      </c>
      <c r="G10" s="11"/>
      <c r="H10" s="11"/>
      <c r="I10" s="11">
        <v>83.2</v>
      </c>
      <c r="J10" s="11"/>
      <c r="K10" s="11"/>
    </row>
    <row r="11" spans="1:11" ht="75">
      <c r="A11" s="20" t="s">
        <v>66</v>
      </c>
      <c r="B11" s="4" t="s">
        <v>96</v>
      </c>
      <c r="C11" s="11">
        <v>7231</v>
      </c>
      <c r="D11" s="11">
        <v>7231</v>
      </c>
      <c r="E11" s="11">
        <v>6145.3</v>
      </c>
      <c r="F11" s="61">
        <f t="shared" si="0"/>
        <v>84.985479186834468</v>
      </c>
      <c r="G11" s="11"/>
      <c r="H11" s="11">
        <v>6145.3</v>
      </c>
      <c r="I11" s="11"/>
      <c r="J11" s="11"/>
      <c r="K11" s="11"/>
    </row>
    <row r="12" spans="1:11">
      <c r="A12" s="62"/>
      <c r="B12" s="4"/>
      <c r="C12" s="11"/>
      <c r="D12" s="11"/>
      <c r="E12" s="11"/>
      <c r="F12" s="11"/>
      <c r="G12" s="11"/>
      <c r="H12" s="11"/>
      <c r="I12" s="11"/>
      <c r="J12" s="11"/>
      <c r="K12" s="20"/>
    </row>
    <row r="13" spans="1:11" s="19" customFormat="1">
      <c r="A13" s="63"/>
      <c r="B13" s="8" t="s">
        <v>21</v>
      </c>
      <c r="C13" s="7">
        <f>SUM(C7:C12)</f>
        <v>30772.400000000001</v>
      </c>
      <c r="D13" s="7">
        <f>SUM(D7:D12)</f>
        <v>30772.400000000001</v>
      </c>
      <c r="E13" s="7">
        <f>SUM(E7:E12)</f>
        <v>29352.6</v>
      </c>
      <c r="F13" s="64">
        <f>E13/C13*100</f>
        <v>95.386125229101395</v>
      </c>
      <c r="G13" s="7">
        <f t="shared" ref="G13:J13" si="1">SUM(G7:G12)</f>
        <v>18874.8</v>
      </c>
      <c r="H13" s="7">
        <f t="shared" si="1"/>
        <v>10394.6</v>
      </c>
      <c r="I13" s="7">
        <f t="shared" si="1"/>
        <v>83.2</v>
      </c>
      <c r="J13" s="7">
        <f t="shared" si="1"/>
        <v>0</v>
      </c>
      <c r="K13" s="23"/>
    </row>
    <row r="14" spans="1:11" s="19" customFormat="1">
      <c r="B14" s="9"/>
      <c r="C14" s="39"/>
      <c r="D14" s="39"/>
      <c r="E14" s="39"/>
      <c r="F14" s="65"/>
      <c r="G14" s="39"/>
      <c r="H14" s="39"/>
      <c r="I14" s="39"/>
      <c r="J14" s="39"/>
      <c r="K14" s="66"/>
    </row>
    <row r="15" spans="1:11" ht="30">
      <c r="B15" s="2" t="s">
        <v>23</v>
      </c>
    </row>
    <row r="16" spans="1:11">
      <c r="B16" s="3"/>
    </row>
  </sheetData>
  <mergeCells count="8">
    <mergeCell ref="A4:A5"/>
    <mergeCell ref="K4:K5"/>
    <mergeCell ref="B4:B5"/>
    <mergeCell ref="C4:C5"/>
    <mergeCell ref="G4:J4"/>
    <mergeCell ref="D4:D5"/>
    <mergeCell ref="F4:F5"/>
    <mergeCell ref="E4:E5"/>
  </mergeCells>
  <pageMargins left="0.70866141732283472" right="0.35" top="0.36" bottom="0.27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8" sqref="G18"/>
    </sheetView>
  </sheetViews>
  <sheetFormatPr defaultRowHeight="15"/>
  <cols>
    <col min="1" max="1" width="9.140625" style="6"/>
    <col min="2" max="2" width="30.7109375" style="6" customWidth="1"/>
    <col min="3" max="3" width="15.7109375" style="6" customWidth="1"/>
    <col min="4" max="7" width="10.85546875" style="6" customWidth="1"/>
    <col min="8" max="8" width="10.85546875" style="40" customWidth="1"/>
    <col min="9" max="9" width="10.85546875" style="6" customWidth="1"/>
    <col min="10" max="10" width="10.85546875" style="40" customWidth="1"/>
    <col min="11" max="11" width="10.85546875" style="6" customWidth="1"/>
    <col min="12" max="12" width="10.85546875" style="40" customWidth="1"/>
    <col min="13" max="13" width="10.85546875" style="6" customWidth="1"/>
    <col min="14" max="14" width="10.85546875" style="40" customWidth="1"/>
    <col min="15" max="15" width="15.7109375" style="42" customWidth="1"/>
    <col min="16" max="16384" width="9.140625" style="6"/>
  </cols>
  <sheetData>
    <row r="1" spans="1:15">
      <c r="N1" s="14" t="s">
        <v>93</v>
      </c>
    </row>
    <row r="2" spans="1:15" ht="15.75">
      <c r="C2" s="15" t="s">
        <v>117</v>
      </c>
      <c r="I2" s="6" t="s">
        <v>26</v>
      </c>
    </row>
    <row r="3" spans="1:15">
      <c r="N3" s="33" t="s">
        <v>36</v>
      </c>
    </row>
    <row r="4" spans="1:15" s="19" customFormat="1" ht="30" customHeight="1">
      <c r="A4" s="59"/>
      <c r="B4" s="12" t="s">
        <v>0</v>
      </c>
      <c r="C4" s="24" t="s">
        <v>30</v>
      </c>
      <c r="D4" s="24" t="s">
        <v>31</v>
      </c>
      <c r="E4" s="24" t="s">
        <v>32</v>
      </c>
      <c r="F4" s="24" t="s">
        <v>33</v>
      </c>
      <c r="G4" s="16" t="s">
        <v>85</v>
      </c>
      <c r="H4" s="17"/>
      <c r="I4" s="17"/>
      <c r="J4" s="17"/>
      <c r="K4" s="17"/>
      <c r="L4" s="17"/>
      <c r="M4" s="17"/>
      <c r="N4" s="17"/>
      <c r="O4" s="25" t="s">
        <v>44</v>
      </c>
    </row>
    <row r="5" spans="1:15" s="19" customFormat="1" ht="34.5" customHeight="1">
      <c r="A5" s="59"/>
      <c r="B5" s="13"/>
      <c r="C5" s="24"/>
      <c r="D5" s="24"/>
      <c r="E5" s="24"/>
      <c r="F5" s="24"/>
      <c r="G5" s="26" t="s">
        <v>86</v>
      </c>
      <c r="H5" s="43" t="s">
        <v>89</v>
      </c>
      <c r="I5" s="26" t="s">
        <v>87</v>
      </c>
      <c r="J5" s="43" t="s">
        <v>89</v>
      </c>
      <c r="K5" s="26" t="s">
        <v>88</v>
      </c>
      <c r="L5" s="43" t="s">
        <v>89</v>
      </c>
      <c r="M5" s="26" t="s">
        <v>92</v>
      </c>
      <c r="N5" s="43" t="s">
        <v>89</v>
      </c>
      <c r="O5" s="27"/>
    </row>
    <row r="6" spans="1:15" s="19" customForma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8</v>
      </c>
      <c r="H6" s="45">
        <v>9</v>
      </c>
      <c r="I6" s="7">
        <v>10</v>
      </c>
      <c r="J6" s="45">
        <v>11</v>
      </c>
      <c r="K6" s="23">
        <v>12</v>
      </c>
      <c r="L6" s="67">
        <v>13</v>
      </c>
      <c r="M6" s="66">
        <v>14</v>
      </c>
      <c r="N6" s="67">
        <v>15</v>
      </c>
      <c r="O6" s="60">
        <v>16</v>
      </c>
    </row>
    <row r="7" spans="1:15" ht="47.25" customHeight="1">
      <c r="A7" s="20" t="s">
        <v>78</v>
      </c>
      <c r="B7" s="4" t="s">
        <v>79</v>
      </c>
      <c r="C7" s="11">
        <v>19156.8</v>
      </c>
      <c r="D7" s="11">
        <v>19156.8</v>
      </c>
      <c r="E7" s="11">
        <v>18874.8</v>
      </c>
      <c r="F7" s="61">
        <f>E7/C7*100</f>
        <v>98.527937860185418</v>
      </c>
      <c r="G7" s="11">
        <v>0</v>
      </c>
      <c r="H7" s="68">
        <f>G7/E7*100</f>
        <v>0</v>
      </c>
      <c r="I7" s="11">
        <v>2031.9</v>
      </c>
      <c r="J7" s="69">
        <f>I7/E7*100</f>
        <v>10.765147180367475</v>
      </c>
      <c r="K7" s="11">
        <v>16842.900000000001</v>
      </c>
      <c r="L7" s="69">
        <f>K7/E7*100</f>
        <v>89.234852819632536</v>
      </c>
      <c r="M7" s="11">
        <v>0</v>
      </c>
      <c r="N7" s="68">
        <f>M7/E7*100</f>
        <v>0</v>
      </c>
      <c r="O7" s="20"/>
    </row>
    <row r="8" spans="1:15" ht="60.75" customHeight="1">
      <c r="A8" s="20" t="s">
        <v>56</v>
      </c>
      <c r="B8" s="4" t="s">
        <v>81</v>
      </c>
      <c r="C8" s="11">
        <v>3017.2</v>
      </c>
      <c r="D8" s="11">
        <v>3017.2</v>
      </c>
      <c r="E8" s="11">
        <v>2971.5</v>
      </c>
      <c r="F8" s="61">
        <f t="shared" ref="F8:F11" si="0">E8/C8*100</f>
        <v>98.485350656237586</v>
      </c>
      <c r="G8" s="11">
        <v>0</v>
      </c>
      <c r="H8" s="68">
        <f t="shared" ref="H8:H13" si="1">G8/E8*100</f>
        <v>0</v>
      </c>
      <c r="I8" s="11">
        <v>1383.7</v>
      </c>
      <c r="J8" s="69">
        <f t="shared" ref="J8:J13" si="2">I8/E8*100</f>
        <v>46.565707555106847</v>
      </c>
      <c r="K8" s="11">
        <v>1524.8</v>
      </c>
      <c r="L8" s="69">
        <f t="shared" ref="L8:L11" si="3">K8/E8*100</f>
        <v>51.314151102136961</v>
      </c>
      <c r="M8" s="11">
        <v>61</v>
      </c>
      <c r="N8" s="69">
        <f t="shared" ref="N8:N11" si="4">M8/E8*100</f>
        <v>2.0528352683829714</v>
      </c>
      <c r="O8" s="11" t="s">
        <v>116</v>
      </c>
    </row>
    <row r="9" spans="1:15" ht="60">
      <c r="A9" s="20" t="s">
        <v>58</v>
      </c>
      <c r="B9" s="4" t="s">
        <v>80</v>
      </c>
      <c r="C9" s="11">
        <v>1284.2</v>
      </c>
      <c r="D9" s="11">
        <v>1284.2</v>
      </c>
      <c r="E9" s="11">
        <v>1277.8</v>
      </c>
      <c r="F9" s="61">
        <f t="shared" si="0"/>
        <v>99.501635259305402</v>
      </c>
      <c r="G9" s="11">
        <v>0</v>
      </c>
      <c r="H9" s="68">
        <f t="shared" si="1"/>
        <v>0</v>
      </c>
      <c r="I9" s="11">
        <v>650</v>
      </c>
      <c r="J9" s="69">
        <f t="shared" si="2"/>
        <v>50.868680544686185</v>
      </c>
      <c r="K9" s="11">
        <v>627.79999999999995</v>
      </c>
      <c r="L9" s="69">
        <f t="shared" si="3"/>
        <v>49.131319455313822</v>
      </c>
      <c r="M9" s="11">
        <v>0</v>
      </c>
      <c r="N9" s="68">
        <f t="shared" si="4"/>
        <v>0</v>
      </c>
      <c r="O9" s="20"/>
    </row>
    <row r="10" spans="1:15" ht="90">
      <c r="A10" s="20" t="s">
        <v>62</v>
      </c>
      <c r="B10" s="4" t="s">
        <v>90</v>
      </c>
      <c r="C10" s="11">
        <v>83.2</v>
      </c>
      <c r="D10" s="11">
        <v>83.2</v>
      </c>
      <c r="E10" s="11">
        <v>83.2</v>
      </c>
      <c r="F10" s="11">
        <f t="shared" si="0"/>
        <v>100</v>
      </c>
      <c r="G10" s="11">
        <v>0</v>
      </c>
      <c r="H10" s="68">
        <f t="shared" si="1"/>
        <v>0</v>
      </c>
      <c r="I10" s="11">
        <v>79</v>
      </c>
      <c r="J10" s="69">
        <f t="shared" si="2"/>
        <v>94.951923076923066</v>
      </c>
      <c r="K10" s="11">
        <v>4.2</v>
      </c>
      <c r="L10" s="69">
        <f t="shared" si="3"/>
        <v>5.0480769230769234</v>
      </c>
      <c r="M10" s="11">
        <v>0</v>
      </c>
      <c r="N10" s="68">
        <f t="shared" si="4"/>
        <v>0</v>
      </c>
      <c r="O10" s="11"/>
    </row>
    <row r="11" spans="1:15" ht="75">
      <c r="A11" s="20" t="s">
        <v>66</v>
      </c>
      <c r="B11" s="4" t="s">
        <v>96</v>
      </c>
      <c r="C11" s="11">
        <v>7231</v>
      </c>
      <c r="D11" s="11">
        <v>7231</v>
      </c>
      <c r="E11" s="11">
        <v>6145.3</v>
      </c>
      <c r="F11" s="61">
        <f t="shared" si="0"/>
        <v>84.985479186834468</v>
      </c>
      <c r="G11" s="11"/>
      <c r="H11" s="68">
        <f t="shared" si="1"/>
        <v>0</v>
      </c>
      <c r="I11" s="11"/>
      <c r="J11" s="68">
        <f t="shared" si="2"/>
        <v>0</v>
      </c>
      <c r="K11" s="11">
        <v>6145.3</v>
      </c>
      <c r="L11" s="68">
        <f t="shared" si="3"/>
        <v>100</v>
      </c>
      <c r="M11" s="11"/>
      <c r="N11" s="68">
        <f t="shared" si="4"/>
        <v>0</v>
      </c>
      <c r="O11" s="11"/>
    </row>
    <row r="12" spans="1:15">
      <c r="A12" s="62"/>
      <c r="B12" s="4"/>
      <c r="C12" s="11"/>
      <c r="D12" s="11"/>
      <c r="E12" s="11"/>
      <c r="F12" s="11"/>
      <c r="G12" s="11"/>
      <c r="H12" s="68"/>
      <c r="I12" s="11"/>
      <c r="J12" s="68"/>
      <c r="K12" s="11"/>
      <c r="L12" s="68"/>
      <c r="M12" s="11"/>
      <c r="N12" s="68"/>
      <c r="O12" s="20"/>
    </row>
    <row r="13" spans="1:15" s="19" customFormat="1">
      <c r="A13" s="63"/>
      <c r="B13" s="8" t="s">
        <v>21</v>
      </c>
      <c r="C13" s="7">
        <f>SUM(C7:C12)</f>
        <v>30772.400000000001</v>
      </c>
      <c r="D13" s="7">
        <f>SUM(D7:D12)</f>
        <v>30772.400000000001</v>
      </c>
      <c r="E13" s="7">
        <f>SUM(E7:E12)</f>
        <v>29352.6</v>
      </c>
      <c r="F13" s="64">
        <f>E13/C13*100</f>
        <v>95.386125229101395</v>
      </c>
      <c r="G13" s="7">
        <f t="shared" ref="G13:M13" si="5">SUM(G7:G12)</f>
        <v>0</v>
      </c>
      <c r="H13" s="45">
        <f t="shared" si="1"/>
        <v>0</v>
      </c>
      <c r="I13" s="7">
        <f t="shared" si="5"/>
        <v>4144.6000000000004</v>
      </c>
      <c r="J13" s="70">
        <f t="shared" si="2"/>
        <v>14.120043880269554</v>
      </c>
      <c r="K13" s="7">
        <f t="shared" si="5"/>
        <v>25145</v>
      </c>
      <c r="L13" s="70">
        <f>K13/E13*100</f>
        <v>85.665324366495639</v>
      </c>
      <c r="M13" s="7">
        <f t="shared" si="5"/>
        <v>61</v>
      </c>
      <c r="N13" s="70">
        <f>M13/E13*100</f>
        <v>0.20781804678290852</v>
      </c>
      <c r="O13" s="23"/>
    </row>
    <row r="14" spans="1:15" s="19" customFormat="1">
      <c r="B14" s="9"/>
      <c r="C14" s="39"/>
      <c r="D14" s="39"/>
      <c r="E14" s="39"/>
      <c r="F14" s="65"/>
      <c r="G14" s="39"/>
      <c r="H14" s="71"/>
      <c r="I14" s="39"/>
      <c r="J14" s="71"/>
      <c r="K14" s="39"/>
      <c r="L14" s="71"/>
      <c r="M14" s="39"/>
      <c r="N14" s="71"/>
      <c r="O14" s="66"/>
    </row>
    <row r="15" spans="1:15" ht="30">
      <c r="B15" s="2" t="s">
        <v>23</v>
      </c>
    </row>
    <row r="16" spans="1:15">
      <c r="B16" s="3"/>
    </row>
  </sheetData>
  <mergeCells count="8">
    <mergeCell ref="G4:N4"/>
    <mergeCell ref="O4:O5"/>
    <mergeCell ref="A4:A5"/>
    <mergeCell ref="B4:B5"/>
    <mergeCell ref="C4:C5"/>
    <mergeCell ref="D4:D5"/>
    <mergeCell ref="E4:E5"/>
    <mergeCell ref="F4:F5"/>
  </mergeCells>
  <pageMargins left="0.7" right="0.21" top="0.46" bottom="0.3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оценок</vt:lpstr>
      <vt:lpstr>свод освоения ср-в</vt:lpstr>
      <vt:lpstr>свод по бюджетам</vt:lpstr>
      <vt:lpstr>свод оценок ЛГП</vt:lpstr>
      <vt:lpstr>свод освоен ср-в ЛГП</vt:lpstr>
      <vt:lpstr>свод по бюджетам ЛГП</vt:lpstr>
      <vt:lpstr>'свод освоен ср-в ЛГП'!Заголовки_для_печати</vt:lpstr>
      <vt:lpstr>'свод освоения ср-в'!Заголовки_для_печати</vt:lpstr>
      <vt:lpstr>'свод оценок'!Заголовки_для_печати</vt:lpstr>
      <vt:lpstr>'свод оценок ЛГП'!Заголовки_для_печати</vt:lpstr>
      <vt:lpstr>'свод по бюджетам'!Заголовки_для_печати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2022-04-27T08:31:23Z</dcterms:modified>
</cp:coreProperties>
</file>