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35"/>
  </bookViews>
  <sheets>
    <sheet name="Документ" sheetId="1" r:id="rId1"/>
  </sheets>
  <definedNames>
    <definedName name="_xlnm.Print_Titles" localSheetId="0">Документ!$4:$4</definedName>
  </definedNames>
  <calcPr calcId="124519" refMode="R1C1"/>
</workbook>
</file>

<file path=xl/calcChain.xml><?xml version="1.0" encoding="utf-8"?>
<calcChain xmlns="http://schemas.openxmlformats.org/spreadsheetml/2006/main">
  <c r="H30" i="1"/>
  <c r="J30"/>
  <c r="E30"/>
  <c r="F30"/>
  <c r="D30"/>
  <c r="J26" l="1"/>
  <c r="G29"/>
  <c r="E29"/>
  <c r="G28"/>
  <c r="F26"/>
  <c r="E28"/>
  <c r="G27"/>
  <c r="E27"/>
  <c r="D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7"/>
  <c r="K28"/>
  <c r="K29"/>
  <c r="H26"/>
  <c r="K26" s="1"/>
  <c r="E26" l="1"/>
  <c r="G30"/>
  <c r="G26"/>
  <c r="I28"/>
  <c r="K30" l="1"/>
  <c r="I25"/>
  <c r="I27"/>
  <c r="I26" s="1"/>
  <c r="I29"/>
  <c r="C30"/>
  <c r="I7"/>
  <c r="I8"/>
  <c r="K6"/>
  <c r="K5"/>
  <c r="I30" l="1"/>
  <c r="G6"/>
  <c r="I6" s="1"/>
  <c r="I9"/>
  <c r="I10"/>
  <c r="I11"/>
  <c r="I12"/>
  <c r="I13"/>
  <c r="I14"/>
  <c r="I15"/>
  <c r="I16"/>
  <c r="I17"/>
  <c r="I18"/>
  <c r="I19"/>
  <c r="I20"/>
  <c r="I21"/>
  <c r="I22"/>
  <c r="I23"/>
  <c r="I24"/>
  <c r="G5"/>
  <c r="I5" s="1"/>
  <c r="E6"/>
  <c r="E5"/>
</calcChain>
</file>

<file path=xl/sharedStrings.xml><?xml version="1.0" encoding="utf-8"?>
<sst xmlns="http://schemas.openxmlformats.org/spreadsheetml/2006/main" count="63" uniqueCount="56">
  <si>
    <t xml:space="preserve">  Государственная программа Ивановской области «Развитие здравоохранения Ивановской области»</t>
  </si>
  <si>
    <t>0100000000</t>
  </si>
  <si>
    <t xml:space="preserve">  Государственная программа Ивановской области «Развитие образования Ивановской области»</t>
  </si>
  <si>
    <t>0200000000</t>
  </si>
  <si>
    <t>0300000000</t>
  </si>
  <si>
    <t xml:space="preserve">  Государственная программа Ивановской области «Обеспечение доступным и комфортным жильем, объектами инженерной инфраструктуры и услугами жилищно-коммунального хозяйства населения Ивановской области»</t>
  </si>
  <si>
    <t>0400000000</t>
  </si>
  <si>
    <t xml:space="preserve">  Государственная программа Ивановской области «Содействие занятости населения Ивановской области»</t>
  </si>
  <si>
    <t>0500000000</t>
  </si>
  <si>
    <t xml:space="preserve">  Государственная программа Ивановской области «Культура Ивановской области»</t>
  </si>
  <si>
    <t>0600000000</t>
  </si>
  <si>
    <t xml:space="preserve">  Государственная программа Ивановской области «Обеспечение безопасности граждан и профилактика правонарушений в Ивановской области»</t>
  </si>
  <si>
    <t>0700000000</t>
  </si>
  <si>
    <t xml:space="preserve">  Государственная программа Ивановской области «Охрана окружающей среды Ивановской области»</t>
  </si>
  <si>
    <t>0800000000</t>
  </si>
  <si>
    <t xml:space="preserve">  Государственная программа Ивановской области «Экономическое развитие и инновационная экономика Ивановской области»</t>
  </si>
  <si>
    <t>1000000000</t>
  </si>
  <si>
    <t xml:space="preserve">  Государственная программа Ивановской области «Информационное общество Ивановской области»</t>
  </si>
  <si>
    <t>1100000000</t>
  </si>
  <si>
    <t xml:space="preserve">  Государственная программа Ивановской области «Развитие транспортной системы Ивановской области»</t>
  </si>
  <si>
    <t>1200000000</t>
  </si>
  <si>
    <t xml:space="preserve">  Государственная программа Ивановской области «Развитие сельского хозяйства и регулирование рынков сельскохозяйственной продукции, сырья и продовольствия Ивановской области»</t>
  </si>
  <si>
    <t>1300000000</t>
  </si>
  <si>
    <t xml:space="preserve">  Государственная программа Ивановской области «Развитие лесного хозяйства Ивановской области»</t>
  </si>
  <si>
    <t>1400000000</t>
  </si>
  <si>
    <t xml:space="preserve">  Государственная программа Ивановской области «Развитие водохозяйственного комплекса Ивановской области»</t>
  </si>
  <si>
    <t>1500000000</t>
  </si>
  <si>
    <t xml:space="preserve">  Государственная программа Ивановской области «Долгосрочная сбалансированность и устойчивость бюджетной системы Ивановской области»</t>
  </si>
  <si>
    <t>1700000000</t>
  </si>
  <si>
    <t xml:space="preserve">  Государственная программа Ивановской области «Совершенствование институтов государственного управления и местного самоуправления Ивановской области»</t>
  </si>
  <si>
    <t>1800000000</t>
  </si>
  <si>
    <t xml:space="preserve">  Государственная программа Ивановской области «Управление имуществом Ивановской области и земельными ресурсами»</t>
  </si>
  <si>
    <t>1900000000</t>
  </si>
  <si>
    <t xml:space="preserve">  Государственная программа Ивановской области «Развитие туризма в Ивановской области»</t>
  </si>
  <si>
    <t>2000000000</t>
  </si>
  <si>
    <t xml:space="preserve">  Государственная программа Ивановской области «Развитие физической культуры и спорта в Ивановской области»</t>
  </si>
  <si>
    <t>2100000000</t>
  </si>
  <si>
    <t>ЦСТ</t>
  </si>
  <si>
    <t>Итого:</t>
  </si>
  <si>
    <t>Наимнование муниципальной программы</t>
  </si>
  <si>
    <t>Утверждено на 2016 год в первоночальной редакции</t>
  </si>
  <si>
    <t>Процент отклонения</t>
  </si>
  <si>
    <t xml:space="preserve"> Муниципальная программа  «Развитие транспортной системы Лежневского городского поселения»</t>
  </si>
  <si>
    <t>Процент исполнения</t>
  </si>
  <si>
    <t>Муниципальная программа  «Формирование современной городской среды на территории Лежневского городского поселения »</t>
  </si>
  <si>
    <t>Муниципальная программа  «Детские игровые площадки Лежневского городского поселения Лежневского муниципального района »</t>
  </si>
  <si>
    <t>0410000000</t>
  </si>
  <si>
    <t>0420000000</t>
  </si>
  <si>
    <t xml:space="preserve">Подпрограмма «Благоустройство дворовых и общественных территорий Лежневского городского поселения» </t>
  </si>
  <si>
    <t>Муниципальная программа  «Развитие культуры и искусства в Лежневском городском поселении Лежневского муниципального района Ивановской области»</t>
  </si>
  <si>
    <t>Муниципальная программа  «Уличное освещение территории Лежневского городского поселения Лежневского муниципального района Ивановской области»</t>
  </si>
  <si>
    <t>Исполнение  бюджета Лежневского городского поселения по расходам в разрезе муниципальных программ программ за 4 квартал 2021 год</t>
  </si>
  <si>
    <t>Утверждено на 4 квартал за 2020 год в актуальной редакции</t>
  </si>
  <si>
    <t xml:space="preserve">Исполнено на 4 квартал за 2020 год </t>
  </si>
  <si>
    <t>Утверждено на 4 квартал за 2021 год в актуальной редакции</t>
  </si>
  <si>
    <t xml:space="preserve">Исполнено на 4 квартал за 2021 год 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</si>
</sst>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rgb="FF000000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  <xf numFmtId="4" fontId="10" fillId="0" borderId="1">
      <alignment horizontal="right" vertical="center" shrinkToFit="1"/>
    </xf>
    <xf numFmtId="4" fontId="10" fillId="0" borderId="2">
      <alignment horizontal="right" vertical="center" shrinkToFit="1"/>
    </xf>
  </cellStyleXfs>
  <cellXfs count="26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5" fillId="0" borderId="6" xfId="0" applyFont="1" applyBorder="1" applyAlignment="1">
      <alignment horizontal="center" vertical="justify"/>
    </xf>
    <xf numFmtId="0" fontId="5" fillId="0" borderId="6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8" fillId="0" borderId="7" xfId="4" applyNumberFormat="1" applyFont="1" applyBorder="1" applyProtection="1">
      <alignment vertical="top" wrapText="1"/>
    </xf>
    <xf numFmtId="49" fontId="8" fillId="0" borderId="6" xfId="5" applyNumberFormat="1" applyFont="1" applyBorder="1" applyProtection="1">
      <alignment horizontal="center" vertical="top" shrinkToFit="1"/>
    </xf>
    <xf numFmtId="0" fontId="8" fillId="0" borderId="9" xfId="4" applyNumberFormat="1" applyFont="1" applyBorder="1" applyProtection="1">
      <alignment vertical="top" wrapText="1"/>
    </xf>
    <xf numFmtId="49" fontId="8" fillId="0" borderId="8" xfId="5" applyNumberFormat="1" applyFont="1" applyBorder="1" applyProtection="1">
      <alignment horizontal="center" vertical="top" shrinkToFit="1"/>
    </xf>
    <xf numFmtId="4" fontId="7" fillId="0" borderId="6" xfId="11" applyNumberFormat="1" applyFont="1" applyBorder="1" applyProtection="1"/>
    <xf numFmtId="4" fontId="8" fillId="0" borderId="6" xfId="6" applyNumberFormat="1" applyFont="1" applyFill="1" applyBorder="1" applyAlignment="1" applyProtection="1">
      <alignment horizontal="center" vertical="top" shrinkToFit="1"/>
    </xf>
    <xf numFmtId="4" fontId="9" fillId="0" borderId="6" xfId="0" applyNumberFormat="1" applyFont="1" applyBorder="1" applyAlignment="1">
      <alignment horizontal="center" vertical="top"/>
    </xf>
    <xf numFmtId="4" fontId="8" fillId="0" borderId="8" xfId="6" applyNumberFormat="1" applyFont="1" applyFill="1" applyBorder="1" applyAlignment="1" applyProtection="1">
      <alignment horizontal="center" vertical="top" shrinkToFit="1"/>
    </xf>
    <xf numFmtId="4" fontId="6" fillId="0" borderId="6" xfId="0" applyNumberFormat="1" applyFont="1" applyBorder="1" applyAlignment="1" applyProtection="1">
      <alignment horizontal="center" vertical="top"/>
      <protection locked="0"/>
    </xf>
    <xf numFmtId="4" fontId="6" fillId="0" borderId="8" xfId="0" applyNumberFormat="1" applyFont="1" applyBorder="1" applyAlignment="1" applyProtection="1">
      <alignment horizontal="center" vertical="top"/>
      <protection locked="0"/>
    </xf>
    <xf numFmtId="2" fontId="6" fillId="0" borderId="6" xfId="0" applyNumberFormat="1" applyFont="1" applyBorder="1" applyAlignment="1" applyProtection="1">
      <alignment horizontal="center" vertical="top"/>
      <protection locked="0"/>
    </xf>
    <xf numFmtId="4" fontId="8" fillId="0" borderId="1" xfId="29" applyNumberFormat="1" applyFont="1" applyProtection="1">
      <alignment horizontal="right" vertical="center" shrinkToFit="1"/>
    </xf>
    <xf numFmtId="0" fontId="2" fillId="0" borderId="1" xfId="12" applyNumberFormat="1" applyProtection="1">
      <alignment horizontal="left" wrapText="1"/>
    </xf>
    <xf numFmtId="0" fontId="2" fillId="0" borderId="1" xfId="12" applyProtection="1">
      <alignment horizontal="left" wrapText="1"/>
      <protection locked="0"/>
    </xf>
    <xf numFmtId="0" fontId="7" fillId="0" borderId="11" xfId="11" applyNumberFormat="1" applyFont="1" applyBorder="1" applyAlignment="1" applyProtection="1">
      <alignment horizontal="left"/>
    </xf>
    <xf numFmtId="0" fontId="7" fillId="0" borderId="12" xfId="11" applyNumberFormat="1" applyFont="1" applyBorder="1" applyAlignment="1" applyProtection="1">
      <alignment horizontal="left"/>
    </xf>
    <xf numFmtId="0" fontId="7" fillId="0" borderId="1" xfId="1" applyNumberFormat="1" applyFont="1" applyAlignment="1" applyProtection="1">
      <alignment horizontal="center" vertical="top" wrapText="1"/>
    </xf>
    <xf numFmtId="0" fontId="7" fillId="0" borderId="10" xfId="1" applyNumberFormat="1" applyFont="1" applyBorder="1" applyAlignment="1" applyProtection="1">
      <alignment horizontal="center" vertical="top" wrapText="1"/>
    </xf>
  </cellXfs>
  <cellStyles count="31">
    <cellStyle name="br" xfId="15"/>
    <cellStyle name="col" xfId="14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9"/>
    <cellStyle name="xl30" xfId="10"/>
    <cellStyle name="xl31" xfId="11"/>
    <cellStyle name="xl32" xfId="12"/>
    <cellStyle name="xl33" xfId="4"/>
    <cellStyle name="xl34" xfId="5"/>
    <cellStyle name="xl35" xfId="6"/>
    <cellStyle name="xl36" xfId="7"/>
    <cellStyle name="xl37" xfId="22"/>
    <cellStyle name="xl38" xfId="23"/>
    <cellStyle name="xl39" xfId="24"/>
    <cellStyle name="xl40" xfId="25"/>
    <cellStyle name="xl41" xfId="26"/>
    <cellStyle name="xl42" xfId="27"/>
    <cellStyle name="xl43" xfId="28"/>
    <cellStyle name="xl46" xfId="30"/>
    <cellStyle name="xl66" xfId="2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tabSelected="1" workbookViewId="0">
      <pane ySplit="4" topLeftCell="A5" activePane="bottomLeft" state="frozen"/>
      <selection pane="bottomLeft" activeCell="L29" sqref="L29"/>
    </sheetView>
  </sheetViews>
  <sheetFormatPr defaultRowHeight="15"/>
  <cols>
    <col min="1" max="1" width="66.5703125" style="1" customWidth="1"/>
    <col min="2" max="2" width="15.140625" style="1" customWidth="1"/>
    <col min="3" max="3" width="18" style="1" hidden="1" customWidth="1"/>
    <col min="4" max="4" width="19.28515625" style="2" customWidth="1"/>
    <col min="5" max="5" width="13.5703125" style="1" hidden="1" customWidth="1"/>
    <col min="6" max="6" width="18.42578125" style="1" customWidth="1"/>
    <col min="7" max="7" width="17.7109375" style="1" customWidth="1"/>
    <col min="8" max="8" width="19.28515625" style="2" customWidth="1"/>
    <col min="9" max="9" width="13.5703125" style="1" hidden="1" customWidth="1"/>
    <col min="10" max="10" width="18.42578125" style="1" customWidth="1"/>
    <col min="11" max="11" width="17.7109375" style="1" customWidth="1"/>
    <col min="12" max="16384" width="9.140625" style="1"/>
  </cols>
  <sheetData>
    <row r="1" spans="1:11" ht="15.75" customHeight="1">
      <c r="A1" s="24" t="s">
        <v>51</v>
      </c>
      <c r="B1" s="24"/>
      <c r="C1" s="24"/>
      <c r="D1" s="24"/>
      <c r="E1" s="24"/>
      <c r="F1" s="24"/>
      <c r="G1" s="24"/>
      <c r="H1" s="1"/>
    </row>
    <row r="2" spans="1:11" ht="15.75" customHeight="1">
      <c r="A2" s="24"/>
      <c r="B2" s="24"/>
      <c r="C2" s="24"/>
      <c r="D2" s="24"/>
      <c r="E2" s="24"/>
      <c r="F2" s="24"/>
      <c r="G2" s="24"/>
      <c r="H2" s="1"/>
    </row>
    <row r="3" spans="1:11" ht="12" customHeight="1">
      <c r="A3" s="25"/>
      <c r="B3" s="25"/>
      <c r="C3" s="25"/>
      <c r="D3" s="25"/>
      <c r="E3" s="25"/>
      <c r="F3" s="25"/>
      <c r="G3" s="25"/>
      <c r="H3" s="1"/>
    </row>
    <row r="4" spans="1:11" ht="108.75" customHeight="1">
      <c r="A4" s="3" t="s">
        <v>39</v>
      </c>
      <c r="B4" s="5" t="s">
        <v>37</v>
      </c>
      <c r="C4" s="6" t="s">
        <v>40</v>
      </c>
      <c r="D4" s="6" t="s">
        <v>52</v>
      </c>
      <c r="E4" s="7" t="s">
        <v>41</v>
      </c>
      <c r="F4" s="6" t="s">
        <v>53</v>
      </c>
      <c r="G4" s="4" t="s">
        <v>43</v>
      </c>
      <c r="H4" s="6" t="s">
        <v>54</v>
      </c>
      <c r="I4" s="7" t="s">
        <v>41</v>
      </c>
      <c r="J4" s="6" t="s">
        <v>55</v>
      </c>
      <c r="K4" s="4" t="s">
        <v>43</v>
      </c>
    </row>
    <row r="5" spans="1:11" ht="36" hidden="1" customHeight="1">
      <c r="A5" s="8" t="s">
        <v>0</v>
      </c>
      <c r="B5" s="9" t="s">
        <v>1</v>
      </c>
      <c r="C5" s="13">
        <v>5632521751.3900003</v>
      </c>
      <c r="D5" s="16">
        <v>2667741028.6300001</v>
      </c>
      <c r="E5" s="18">
        <f>D5/C5*100</f>
        <v>47.363173128832599</v>
      </c>
      <c r="F5" s="14">
        <v>2764275873.6300001</v>
      </c>
      <c r="G5" s="18">
        <f>D5/F5*100</f>
        <v>96.507770952931978</v>
      </c>
      <c r="H5" s="16">
        <v>2667741028.6300001</v>
      </c>
      <c r="I5" s="18">
        <f>H5/G5*100</f>
        <v>2764275873.6300001</v>
      </c>
      <c r="J5" s="14">
        <v>2764275873.6300001</v>
      </c>
      <c r="K5" s="18">
        <f>H5/J5*100</f>
        <v>96.507770952931978</v>
      </c>
    </row>
    <row r="6" spans="1:11" ht="33.75" hidden="1" customHeight="1">
      <c r="A6" s="8" t="s">
        <v>2</v>
      </c>
      <c r="B6" s="9" t="s">
        <v>3</v>
      </c>
      <c r="C6" s="13">
        <v>6142426082.6899996</v>
      </c>
      <c r="D6" s="16">
        <v>3339400403.3899999</v>
      </c>
      <c r="E6" s="18">
        <f t="shared" ref="E6" si="0">D6/C6*100</f>
        <v>54.366147161311076</v>
      </c>
      <c r="F6" s="14">
        <v>3289378830.8000002</v>
      </c>
      <c r="G6" s="18">
        <f t="shared" ref="G6" si="1">D6/F6*100</f>
        <v>101.52069965677484</v>
      </c>
      <c r="H6" s="16">
        <v>3339400403.3899999</v>
      </c>
      <c r="I6" s="18">
        <f t="shared" ref="I6" si="2">H6/G6*100</f>
        <v>3289378830.8000002</v>
      </c>
      <c r="J6" s="14">
        <v>3289378830.8000002</v>
      </c>
      <c r="K6" s="18">
        <f t="shared" ref="K6" si="3">H6/J6*100</f>
        <v>101.52069965677484</v>
      </c>
    </row>
    <row r="7" spans="1:11" ht="45" customHeight="1">
      <c r="A7" s="8" t="s">
        <v>49</v>
      </c>
      <c r="B7" s="9" t="s">
        <v>1</v>
      </c>
      <c r="C7" s="13">
        <v>2400000</v>
      </c>
      <c r="D7" s="16">
        <v>4859575</v>
      </c>
      <c r="E7" s="18">
        <f>D7/C7*100-100</f>
        <v>102.48229166666664</v>
      </c>
      <c r="F7" s="14">
        <v>4859575</v>
      </c>
      <c r="G7" s="18">
        <f>F7/D7*100</f>
        <v>100</v>
      </c>
      <c r="H7" s="16">
        <v>83203.16</v>
      </c>
      <c r="I7" s="18">
        <f>H7/G7*100-100</f>
        <v>83103.16</v>
      </c>
      <c r="J7" s="14">
        <v>83203.16</v>
      </c>
      <c r="K7" s="18">
        <v>0</v>
      </c>
    </row>
    <row r="8" spans="1:11" ht="60.75" customHeight="1">
      <c r="A8" s="8" t="s">
        <v>50</v>
      </c>
      <c r="B8" s="9" t="s">
        <v>3</v>
      </c>
      <c r="C8" s="13">
        <v>2400000</v>
      </c>
      <c r="D8" s="16">
        <v>4850000</v>
      </c>
      <c r="E8" s="18">
        <f>D8/C8*100-100</f>
        <v>102.08333333333334</v>
      </c>
      <c r="F8" s="14">
        <v>2261182.87</v>
      </c>
      <c r="G8" s="18">
        <f t="shared" ref="G8:G30" si="4">F8/D8*100</f>
        <v>46.622327216494845</v>
      </c>
      <c r="H8" s="16">
        <v>7231000</v>
      </c>
      <c r="I8" s="18">
        <f>H8/G8*100-100</f>
        <v>15509636.282408686</v>
      </c>
      <c r="J8" s="14">
        <v>6145289.0300000003</v>
      </c>
      <c r="K8" s="18">
        <f t="shared" ref="K8:K30" si="5">J8/H8*100</f>
        <v>84.98532747891025</v>
      </c>
    </row>
    <row r="9" spans="1:11" ht="64.5" hidden="1" customHeight="1">
      <c r="A9" s="8" t="s">
        <v>5</v>
      </c>
      <c r="B9" s="9" t="s">
        <v>6</v>
      </c>
      <c r="C9" s="13">
        <v>1550257502.9300001</v>
      </c>
      <c r="D9" s="16">
        <v>1056342979.72</v>
      </c>
      <c r="E9" s="18">
        <f t="shared" ref="E9:E24" si="6">D9/C9*100</f>
        <v>68.13983984747712</v>
      </c>
      <c r="F9" s="14">
        <v>729566232.83000004</v>
      </c>
      <c r="G9" s="18">
        <f t="shared" si="4"/>
        <v>69.065279633266726</v>
      </c>
      <c r="H9" s="16">
        <v>1056342979.72</v>
      </c>
      <c r="I9" s="18">
        <f t="shared" ref="I9:I24" si="7">H9/G9*100</f>
        <v>1529484837.1412232</v>
      </c>
      <c r="J9" s="14">
        <v>729566232.83000004</v>
      </c>
      <c r="K9" s="18">
        <f t="shared" si="5"/>
        <v>69.065279633266726</v>
      </c>
    </row>
    <row r="10" spans="1:11" ht="26.25" hidden="1" customHeight="1">
      <c r="A10" s="8" t="s">
        <v>7</v>
      </c>
      <c r="B10" s="9" t="s">
        <v>8</v>
      </c>
      <c r="C10" s="13">
        <v>443899316.94999999</v>
      </c>
      <c r="D10" s="16">
        <v>192032348.97</v>
      </c>
      <c r="E10" s="18">
        <f t="shared" si="6"/>
        <v>43.260338918617933</v>
      </c>
      <c r="F10" s="14">
        <v>237310400.00999999</v>
      </c>
      <c r="G10" s="18">
        <f t="shared" si="4"/>
        <v>123.57834567085023</v>
      </c>
      <c r="H10" s="16">
        <v>192032348.97</v>
      </c>
      <c r="I10" s="18">
        <f t="shared" si="7"/>
        <v>155393202.52876371</v>
      </c>
      <c r="J10" s="14">
        <v>237310400.00999999</v>
      </c>
      <c r="K10" s="18">
        <f t="shared" si="5"/>
        <v>123.57834567085023</v>
      </c>
    </row>
    <row r="11" spans="1:11" ht="36" hidden="1" customHeight="1">
      <c r="A11" s="8" t="s">
        <v>9</v>
      </c>
      <c r="B11" s="9" t="s">
        <v>10</v>
      </c>
      <c r="C11" s="13">
        <v>585509947.40999997</v>
      </c>
      <c r="D11" s="16">
        <v>269119773.99000001</v>
      </c>
      <c r="E11" s="18">
        <f t="shared" si="6"/>
        <v>45.96331372002301</v>
      </c>
      <c r="F11" s="14">
        <v>216083431.97999999</v>
      </c>
      <c r="G11" s="18">
        <f t="shared" si="4"/>
        <v>80.292662548099955</v>
      </c>
      <c r="H11" s="16">
        <v>269119773.99000001</v>
      </c>
      <c r="I11" s="18">
        <f t="shared" si="7"/>
        <v>335173558.14272773</v>
      </c>
      <c r="J11" s="14">
        <v>216083431.97999999</v>
      </c>
      <c r="K11" s="18">
        <f t="shared" si="5"/>
        <v>80.292662548099955</v>
      </c>
    </row>
    <row r="12" spans="1:11" ht="46.5" hidden="1" customHeight="1">
      <c r="A12" s="8" t="s">
        <v>11</v>
      </c>
      <c r="B12" s="9" t="s">
        <v>12</v>
      </c>
      <c r="C12" s="13">
        <v>264156567.25</v>
      </c>
      <c r="D12" s="16">
        <v>102270951.94</v>
      </c>
      <c r="E12" s="18">
        <f t="shared" si="6"/>
        <v>38.71603610112404</v>
      </c>
      <c r="F12" s="14">
        <v>98018240.840000004</v>
      </c>
      <c r="G12" s="18">
        <f t="shared" si="4"/>
        <v>95.841721408347738</v>
      </c>
      <c r="H12" s="16">
        <v>102270951.94</v>
      </c>
      <c r="I12" s="18">
        <f t="shared" si="7"/>
        <v>106708175.1424931</v>
      </c>
      <c r="J12" s="14">
        <v>98018240.840000004</v>
      </c>
      <c r="K12" s="18">
        <f t="shared" si="5"/>
        <v>95.841721408347738</v>
      </c>
    </row>
    <row r="13" spans="1:11" ht="36" hidden="1" customHeight="1">
      <c r="A13" s="8" t="s">
        <v>13</v>
      </c>
      <c r="B13" s="9" t="s">
        <v>14</v>
      </c>
      <c r="C13" s="13">
        <v>18472991.66</v>
      </c>
      <c r="D13" s="16">
        <v>5038977.71</v>
      </c>
      <c r="E13" s="18">
        <f t="shared" si="6"/>
        <v>27.277540112309019</v>
      </c>
      <c r="F13" s="14">
        <v>4356244.9000000004</v>
      </c>
      <c r="G13" s="18">
        <f t="shared" si="4"/>
        <v>86.450965864661484</v>
      </c>
      <c r="H13" s="16">
        <v>5038977.71</v>
      </c>
      <c r="I13" s="18">
        <f t="shared" si="7"/>
        <v>5828711.8710605176</v>
      </c>
      <c r="J13" s="14">
        <v>4356244.9000000004</v>
      </c>
      <c r="K13" s="18">
        <f t="shared" si="5"/>
        <v>86.450965864661484</v>
      </c>
    </row>
    <row r="14" spans="1:11" ht="40.5" hidden="1" customHeight="1">
      <c r="A14" s="8" t="s">
        <v>15</v>
      </c>
      <c r="B14" s="9" t="s">
        <v>16</v>
      </c>
      <c r="C14" s="13">
        <v>157700190</v>
      </c>
      <c r="D14" s="16">
        <v>21701454.449999999</v>
      </c>
      <c r="E14" s="18">
        <f t="shared" si="6"/>
        <v>13.76121008478176</v>
      </c>
      <c r="F14" s="14">
        <v>47382648.780000001</v>
      </c>
      <c r="G14" s="18">
        <f t="shared" si="4"/>
        <v>218.33858596514486</v>
      </c>
      <c r="H14" s="16">
        <v>21701454.449999999</v>
      </c>
      <c r="I14" s="18">
        <f t="shared" si="7"/>
        <v>9939358.3383673541</v>
      </c>
      <c r="J14" s="14">
        <v>47382648.780000001</v>
      </c>
      <c r="K14" s="18">
        <f t="shared" si="5"/>
        <v>218.33858596514486</v>
      </c>
    </row>
    <row r="15" spans="1:11" ht="28.5" hidden="1" customHeight="1">
      <c r="A15" s="8" t="s">
        <v>17</v>
      </c>
      <c r="B15" s="9" t="s">
        <v>18</v>
      </c>
      <c r="C15" s="13">
        <v>187653256.18000001</v>
      </c>
      <c r="D15" s="16">
        <v>51323689.189999998</v>
      </c>
      <c r="E15" s="18">
        <f t="shared" si="6"/>
        <v>27.350279038467363</v>
      </c>
      <c r="F15" s="14">
        <v>31532208.18</v>
      </c>
      <c r="G15" s="18">
        <f t="shared" si="4"/>
        <v>61.437922093378653</v>
      </c>
      <c r="H15" s="16">
        <v>51323689.189999998</v>
      </c>
      <c r="I15" s="18">
        <f t="shared" si="7"/>
        <v>83537475.61968945</v>
      </c>
      <c r="J15" s="14">
        <v>31532208.18</v>
      </c>
      <c r="K15" s="18">
        <f t="shared" si="5"/>
        <v>61.437922093378653</v>
      </c>
    </row>
    <row r="16" spans="1:11" ht="34.5" hidden="1" customHeight="1">
      <c r="A16" s="8" t="s">
        <v>19</v>
      </c>
      <c r="B16" s="9" t="s">
        <v>20</v>
      </c>
      <c r="C16" s="13">
        <v>3093137295.0599999</v>
      </c>
      <c r="D16" s="16">
        <v>901088015.02999997</v>
      </c>
      <c r="E16" s="18">
        <f t="shared" si="6"/>
        <v>29.131846700407166</v>
      </c>
      <c r="F16" s="14">
        <v>813164327.65999997</v>
      </c>
      <c r="G16" s="18">
        <f t="shared" si="4"/>
        <v>90.242497302877482</v>
      </c>
      <c r="H16" s="16">
        <v>901088015.02999997</v>
      </c>
      <c r="I16" s="18">
        <f t="shared" si="7"/>
        <v>998518482.93350339</v>
      </c>
      <c r="J16" s="14">
        <v>813164327.65999997</v>
      </c>
      <c r="K16" s="18">
        <f t="shared" si="5"/>
        <v>90.242497302877482</v>
      </c>
    </row>
    <row r="17" spans="1:11" ht="51.75" hidden="1" customHeight="1">
      <c r="A17" s="8" t="s">
        <v>21</v>
      </c>
      <c r="B17" s="9" t="s">
        <v>22</v>
      </c>
      <c r="C17" s="13">
        <v>567353451.91999996</v>
      </c>
      <c r="D17" s="16">
        <v>358566254.35000002</v>
      </c>
      <c r="E17" s="18">
        <f t="shared" si="6"/>
        <v>63.199801311962389</v>
      </c>
      <c r="F17" s="14">
        <v>356111632.74000001</v>
      </c>
      <c r="G17" s="18">
        <f t="shared" si="4"/>
        <v>99.315434294158635</v>
      </c>
      <c r="H17" s="16">
        <v>358566254.35000002</v>
      </c>
      <c r="I17" s="18">
        <f t="shared" si="7"/>
        <v>361037795.28162378</v>
      </c>
      <c r="J17" s="14">
        <v>356111632.74000001</v>
      </c>
      <c r="K17" s="18">
        <f t="shared" si="5"/>
        <v>99.315434294158635</v>
      </c>
    </row>
    <row r="18" spans="1:11" ht="42.75" hidden="1" customHeight="1">
      <c r="A18" s="8" t="s">
        <v>23</v>
      </c>
      <c r="B18" s="9" t="s">
        <v>24</v>
      </c>
      <c r="C18" s="13">
        <v>200151202.93000001</v>
      </c>
      <c r="D18" s="16">
        <v>94263998.510000005</v>
      </c>
      <c r="E18" s="18">
        <f t="shared" si="6"/>
        <v>47.09639369140713</v>
      </c>
      <c r="F18" s="14">
        <v>87995415.870000005</v>
      </c>
      <c r="G18" s="18">
        <f t="shared" si="4"/>
        <v>93.349971633831132</v>
      </c>
      <c r="H18" s="16">
        <v>94263998.510000005</v>
      </c>
      <c r="I18" s="18">
        <f t="shared" si="7"/>
        <v>100979139.96134265</v>
      </c>
      <c r="J18" s="14">
        <v>87995415.870000005</v>
      </c>
      <c r="K18" s="18">
        <f t="shared" si="5"/>
        <v>93.349971633831132</v>
      </c>
    </row>
    <row r="19" spans="1:11" ht="39" hidden="1" customHeight="1">
      <c r="A19" s="8" t="s">
        <v>25</v>
      </c>
      <c r="B19" s="9" t="s">
        <v>26</v>
      </c>
      <c r="C19" s="13">
        <v>50036940.100000001</v>
      </c>
      <c r="D19" s="16">
        <v>21824089.5</v>
      </c>
      <c r="E19" s="18">
        <f t="shared" si="6"/>
        <v>43.615955444885408</v>
      </c>
      <c r="F19" s="14">
        <v>24572265.27</v>
      </c>
      <c r="G19" s="18">
        <f t="shared" si="4"/>
        <v>112.59239598517958</v>
      </c>
      <c r="H19" s="16">
        <v>21824089.5</v>
      </c>
      <c r="I19" s="18">
        <f t="shared" si="7"/>
        <v>19383271.231631558</v>
      </c>
      <c r="J19" s="14">
        <v>24572265.27</v>
      </c>
      <c r="K19" s="18">
        <f t="shared" si="5"/>
        <v>112.59239598517958</v>
      </c>
    </row>
    <row r="20" spans="1:11" ht="42.75" hidden="1" customHeight="1">
      <c r="A20" s="8" t="s">
        <v>27</v>
      </c>
      <c r="B20" s="9" t="s">
        <v>28</v>
      </c>
      <c r="C20" s="13">
        <v>5671088448.1899996</v>
      </c>
      <c r="D20" s="16">
        <v>2770671897.4299998</v>
      </c>
      <c r="E20" s="18">
        <f t="shared" si="6"/>
        <v>48.856086847213518</v>
      </c>
      <c r="F20" s="14">
        <v>2979995275.0100002</v>
      </c>
      <c r="G20" s="18">
        <f t="shared" si="4"/>
        <v>107.55496808460659</v>
      </c>
      <c r="H20" s="16">
        <v>2770671897.4299998</v>
      </c>
      <c r="I20" s="18">
        <f t="shared" si="7"/>
        <v>2576051991.6202197</v>
      </c>
      <c r="J20" s="14">
        <v>2979995275.0100002</v>
      </c>
      <c r="K20" s="18">
        <f t="shared" si="5"/>
        <v>107.55496808460659</v>
      </c>
    </row>
    <row r="21" spans="1:11" ht="13.5" hidden="1" customHeight="1">
      <c r="A21" s="8" t="s">
        <v>29</v>
      </c>
      <c r="B21" s="9" t="s">
        <v>30</v>
      </c>
      <c r="C21" s="13">
        <v>1345048755.3599999</v>
      </c>
      <c r="D21" s="16">
        <v>597866817.66999996</v>
      </c>
      <c r="E21" s="18">
        <f t="shared" si="6"/>
        <v>44.449453247513098</v>
      </c>
      <c r="F21" s="14">
        <v>614888680.33000004</v>
      </c>
      <c r="G21" s="18">
        <f t="shared" si="4"/>
        <v>102.84709941360141</v>
      </c>
      <c r="H21" s="16">
        <v>597866817.66999996</v>
      </c>
      <c r="I21" s="18">
        <f t="shared" si="7"/>
        <v>581316168.44697595</v>
      </c>
      <c r="J21" s="14">
        <v>614888680.33000004</v>
      </c>
      <c r="K21" s="18">
        <f t="shared" si="5"/>
        <v>102.84709941360141</v>
      </c>
    </row>
    <row r="22" spans="1:11" ht="37.5" hidden="1" customHeight="1">
      <c r="A22" s="8" t="s">
        <v>31</v>
      </c>
      <c r="B22" s="9" t="s">
        <v>32</v>
      </c>
      <c r="C22" s="13">
        <v>5333539</v>
      </c>
      <c r="D22" s="16">
        <v>76000</v>
      </c>
      <c r="E22" s="18">
        <f t="shared" si="6"/>
        <v>1.4249450505564878</v>
      </c>
      <c r="F22" s="14">
        <v>118000</v>
      </c>
      <c r="G22" s="18">
        <f t="shared" si="4"/>
        <v>155.26315789473685</v>
      </c>
      <c r="H22" s="16">
        <v>76000</v>
      </c>
      <c r="I22" s="18">
        <f t="shared" si="7"/>
        <v>48949.152542372874</v>
      </c>
      <c r="J22" s="14">
        <v>118000</v>
      </c>
      <c r="K22" s="18">
        <f t="shared" si="5"/>
        <v>155.26315789473685</v>
      </c>
    </row>
    <row r="23" spans="1:11" ht="38.25" hidden="1" customHeight="1">
      <c r="A23" s="8" t="s">
        <v>33</v>
      </c>
      <c r="B23" s="9" t="s">
        <v>34</v>
      </c>
      <c r="C23" s="13">
        <v>6598170.4900000002</v>
      </c>
      <c r="D23" s="16">
        <v>498767.57</v>
      </c>
      <c r="E23" s="18">
        <f t="shared" si="6"/>
        <v>7.5591797871230808</v>
      </c>
      <c r="F23" s="14">
        <v>17203355.84</v>
      </c>
      <c r="G23" s="18">
        <f t="shared" si="4"/>
        <v>3449.1728963051869</v>
      </c>
      <c r="H23" s="16">
        <v>498767.57</v>
      </c>
      <c r="I23" s="18">
        <f t="shared" si="7"/>
        <v>14460.49777714212</v>
      </c>
      <c r="J23" s="14">
        <v>17203355.84</v>
      </c>
      <c r="K23" s="18">
        <f t="shared" si="5"/>
        <v>3449.1728963051869</v>
      </c>
    </row>
    <row r="24" spans="1:11" ht="36" hidden="1" customHeight="1">
      <c r="A24" s="10" t="s">
        <v>35</v>
      </c>
      <c r="B24" s="11" t="s">
        <v>36</v>
      </c>
      <c r="C24" s="15">
        <v>83453037.25</v>
      </c>
      <c r="D24" s="17">
        <v>55434636.729999997</v>
      </c>
      <c r="E24" s="18">
        <f t="shared" si="6"/>
        <v>66.426146437228681</v>
      </c>
      <c r="F24" s="14">
        <v>44470715.770000003</v>
      </c>
      <c r="G24" s="18">
        <f t="shared" si="4"/>
        <v>80.221894456707858</v>
      </c>
      <c r="H24" s="17">
        <v>55434636.729999997</v>
      </c>
      <c r="I24" s="18">
        <f t="shared" si="7"/>
        <v>69101630.054268509</v>
      </c>
      <c r="J24" s="14">
        <v>44470715.770000003</v>
      </c>
      <c r="K24" s="18">
        <f t="shared" si="5"/>
        <v>80.221894456707858</v>
      </c>
    </row>
    <row r="25" spans="1:11" ht="27.75" customHeight="1">
      <c r="A25" s="8" t="s">
        <v>42</v>
      </c>
      <c r="B25" s="9" t="s">
        <v>4</v>
      </c>
      <c r="C25" s="13">
        <v>2400000</v>
      </c>
      <c r="D25" s="16">
        <v>12469544.35</v>
      </c>
      <c r="E25" s="18">
        <f>D25/C25*100-100</f>
        <v>419.56434791666663</v>
      </c>
      <c r="F25" s="19">
        <v>11322389.380000001</v>
      </c>
      <c r="G25" s="18">
        <f t="shared" si="4"/>
        <v>90.800345723939785</v>
      </c>
      <c r="H25" s="16">
        <v>19156782.449999999</v>
      </c>
      <c r="I25" s="18">
        <f>H25/G25*100-100</f>
        <v>21097597.698467303</v>
      </c>
      <c r="J25" s="14">
        <v>18874760.789999999</v>
      </c>
      <c r="K25" s="18">
        <f t="shared" si="5"/>
        <v>98.527823444588947</v>
      </c>
    </row>
    <row r="26" spans="1:11" ht="60.75" customHeight="1">
      <c r="A26" s="8" t="s">
        <v>44</v>
      </c>
      <c r="B26" s="9" t="s">
        <v>6</v>
      </c>
      <c r="C26" s="13">
        <v>2400000</v>
      </c>
      <c r="D26" s="16">
        <f>D27+D28</f>
        <v>2336087.33</v>
      </c>
      <c r="E26" s="16">
        <f t="shared" ref="E26:F26" si="8">E27+E28</f>
        <v>-102.66302791666666</v>
      </c>
      <c r="F26" s="16">
        <f t="shared" si="8"/>
        <v>2139775.9500000002</v>
      </c>
      <c r="G26" s="18">
        <f t="shared" si="4"/>
        <v>91.596573575012712</v>
      </c>
      <c r="H26" s="16">
        <f>H27+H28</f>
        <v>3017200.9</v>
      </c>
      <c r="I26" s="16">
        <f t="shared" ref="I26" si="9">I27+I28</f>
        <v>3298940.3706862107</v>
      </c>
      <c r="J26" s="16">
        <f>J27+J28</f>
        <v>2971493.2300000004</v>
      </c>
      <c r="K26" s="18">
        <f t="shared" si="5"/>
        <v>98.485096898917163</v>
      </c>
    </row>
    <row r="27" spans="1:11" ht="30.75" customHeight="1">
      <c r="A27" s="8" t="s">
        <v>48</v>
      </c>
      <c r="B27" s="9" t="s">
        <v>46</v>
      </c>
      <c r="C27" s="13">
        <v>2400000</v>
      </c>
      <c r="D27" s="16">
        <v>565000</v>
      </c>
      <c r="E27" s="18">
        <f>D27/C27*100-100</f>
        <v>-76.458333333333329</v>
      </c>
      <c r="F27" s="14">
        <v>443684.92</v>
      </c>
      <c r="G27" s="18">
        <f t="shared" si="4"/>
        <v>78.528304424778767</v>
      </c>
      <c r="H27" s="16">
        <v>648000</v>
      </c>
      <c r="I27" s="18">
        <f>H27/G27*100-100</f>
        <v>825080.17515673058</v>
      </c>
      <c r="J27" s="14">
        <v>644712.24</v>
      </c>
      <c r="K27" s="18">
        <f t="shared" si="5"/>
        <v>99.492629629629619</v>
      </c>
    </row>
    <row r="28" spans="1:11" ht="33" customHeight="1">
      <c r="A28" s="8" t="s">
        <v>48</v>
      </c>
      <c r="B28" s="9" t="s">
        <v>47</v>
      </c>
      <c r="C28" s="13">
        <v>2400000</v>
      </c>
      <c r="D28" s="16">
        <v>1771087.33</v>
      </c>
      <c r="E28" s="18">
        <f>D28/C28*100-100</f>
        <v>-26.204694583333335</v>
      </c>
      <c r="F28" s="14">
        <v>1696091.03</v>
      </c>
      <c r="G28" s="18">
        <f t="shared" si="4"/>
        <v>95.765522189128859</v>
      </c>
      <c r="H28" s="16">
        <v>2369200.9</v>
      </c>
      <c r="I28" s="18">
        <f>H28/G28*100-100</f>
        <v>2473860.19552948</v>
      </c>
      <c r="J28" s="14">
        <v>2326780.9900000002</v>
      </c>
      <c r="K28" s="18">
        <f t="shared" si="5"/>
        <v>98.209526680493838</v>
      </c>
    </row>
    <row r="29" spans="1:11" ht="33" customHeight="1">
      <c r="A29" s="8" t="s">
        <v>45</v>
      </c>
      <c r="B29" s="9" t="s">
        <v>10</v>
      </c>
      <c r="C29" s="13">
        <v>2400000</v>
      </c>
      <c r="D29" s="16">
        <v>500000</v>
      </c>
      <c r="E29" s="18">
        <f>D29/C29*100-100</f>
        <v>-79.166666666666657</v>
      </c>
      <c r="F29" s="14">
        <v>443945.95</v>
      </c>
      <c r="G29" s="18">
        <f t="shared" si="4"/>
        <v>88.789190000000005</v>
      </c>
      <c r="H29" s="16">
        <v>1294210.52</v>
      </c>
      <c r="I29" s="18">
        <f>H29/G29*100-100</f>
        <v>1457521.7217433788</v>
      </c>
      <c r="J29" s="14">
        <v>1277801.92</v>
      </c>
      <c r="K29" s="18">
        <f t="shared" si="5"/>
        <v>98.732153714837665</v>
      </c>
    </row>
    <row r="30" spans="1:11" ht="15" customHeight="1">
      <c r="A30" s="22" t="s">
        <v>38</v>
      </c>
      <c r="B30" s="23"/>
      <c r="C30" s="12" t="e">
        <f>#REF!</f>
        <v>#REF!</v>
      </c>
      <c r="D30" s="12">
        <f>D7+D8+D25+D26+D29</f>
        <v>25015206.68</v>
      </c>
      <c r="E30" s="12">
        <f t="shared" ref="E30:F30" si="10">E7+E8+E25+E26+E29</f>
        <v>442.30027833333327</v>
      </c>
      <c r="F30" s="12">
        <f t="shared" si="10"/>
        <v>21026869.149999999</v>
      </c>
      <c r="G30" s="18">
        <f t="shared" si="4"/>
        <v>84.056347880632416</v>
      </c>
      <c r="H30" s="12">
        <f>H7+H8+H25+H26+H29</f>
        <v>30782397.029999997</v>
      </c>
      <c r="I30" s="12">
        <f t="shared" ref="I30:J30" si="11">I7+I8+I25+I26+I29</f>
        <v>41446799.233305573</v>
      </c>
      <c r="J30" s="12">
        <f t="shared" si="11"/>
        <v>29352548.130000003</v>
      </c>
      <c r="K30" s="18">
        <f t="shared" si="5"/>
        <v>95.354978695757552</v>
      </c>
    </row>
    <row r="31" spans="1:11" ht="15" customHeight="1">
      <c r="A31" s="20"/>
      <c r="B31" s="21"/>
      <c r="C31" s="21"/>
    </row>
  </sheetData>
  <mergeCells count="3">
    <mergeCell ref="A31:C31"/>
    <mergeCell ref="A30:B30"/>
    <mergeCell ref="A1:G3"/>
  </mergeCells>
  <pageMargins left="0.78749999999999998" right="0.59027779999999996" top="0.59027779999999996" bottom="0.59027779999999996" header="0.39374999999999999" footer="0.51180550000000002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6704D8F3FE1A47649E4B64C21714B4&lt;/Code&gt;&#10;  &lt;ObjectCode&gt;SQUERY_SVOD_ROSP&lt;/ObjectCode&gt;&#10;  &lt;DocName&gt;Сводная бюджетная роспись&lt;/DocName&gt;&#10;  &lt;VariantName&gt;Вариант (новый от 01.09.2016 10:57:40)&lt;/VariantName&gt;&#10;  &lt;VariantLink&gt;289664228&lt;/VariantLink&gt;&#10;  &lt;ReportLink&gt;126924&lt;/ReportLink&gt;&#10;  &lt;Note&gt;01.01.2017 - 30.06.2017&#10;&lt;/Note&gt;&#10;  &lt;SilentMode&gt;false&lt;/SilentMode&gt;&#10;  &lt;DateInfo&gt;&#10;    &lt;string&gt;01.01.2017&lt;/string&gt;&#10;    &lt;string&gt;30.06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E47E8CA6-75E0-4386-8C1B-EB6E3BC187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Сергеевна Елесина</dc:creator>
  <cp:lastModifiedBy>Admin</cp:lastModifiedBy>
  <cp:lastPrinted>2017-07-10T15:26:28Z</cp:lastPrinted>
  <dcterms:created xsi:type="dcterms:W3CDTF">2017-07-03T06:54:47Z</dcterms:created>
  <dcterms:modified xsi:type="dcterms:W3CDTF">2022-08-23T12:00:56Z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Сводная бюджетная роспись</vt:lpwstr>
  </property>
</Properties>
</file>